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3.xml" ContentType="application/vnd.openxmlformats-officedocument.drawing+xml"/>
  <Override PartName="/xl/chartsheets/sheet8.xml" ContentType="application/vnd.openxmlformats-officedocument.spreadsheetml.chartsheet+xml"/>
  <Override PartName="/xl/drawings/drawing14.xml" ContentType="application/vnd.openxmlformats-officedocument.drawing+xml"/>
  <Override PartName="/xl/chartsheets/sheet9.xml" ContentType="application/vnd.openxmlformats-officedocument.spreadsheetml.chartsheet+xml"/>
  <Override PartName="/xl/drawings/drawing15.xml" ContentType="application/vnd.openxmlformats-officedocument.drawing+xml"/>
  <Override PartName="/xl/chartsheets/sheet10.xml" ContentType="application/vnd.openxmlformats-officedocument.spreadsheetml.chartsheet+xml"/>
  <Override PartName="/xl/drawings/drawing16.xml" ContentType="application/vnd.openxmlformats-officedocument.drawing+xml"/>
  <Override PartName="/xl/chartsheets/sheet11.xml" ContentType="application/vnd.openxmlformats-officedocument.spreadsheetml.chartsheet+xml"/>
  <Override PartName="/xl/drawings/drawing18.xml" ContentType="application/vnd.openxmlformats-officedocument.drawing+xml"/>
  <Override PartName="/xl/chartsheets/sheet12.xml" ContentType="application/vnd.openxmlformats-officedocument.spreadsheetml.chartsheet+xml"/>
  <Override PartName="/xl/drawings/drawing20.xml" ContentType="application/vnd.openxmlformats-officedocument.drawing+xml"/>
  <Override PartName="/xl/chartsheets/sheet13.xml" ContentType="application/vnd.openxmlformats-officedocument.spreadsheetml.chartsheet+xml"/>
  <Override PartName="/xl/drawings/drawing22.xml" ContentType="application/vnd.openxmlformats-officedocument.drawing+xml"/>
  <Override PartName="/xl/chartsheets/sheet14.xml" ContentType="application/vnd.openxmlformats-officedocument.spreadsheetml.chartsheet+xml"/>
  <Override PartName="/xl/drawings/drawing24.xml" ContentType="application/vnd.openxmlformats-officedocument.drawing+xml"/>
  <Override PartName="/xl/chartsheets/sheet15.xml" ContentType="application/vnd.openxmlformats-officedocument.spreadsheetml.chartsheet+xml"/>
  <Override PartName="/xl/drawings/drawing26.xml" ContentType="application/vnd.openxmlformats-officedocument.drawing+xml"/>
  <Override PartName="/xl/chartsheets/sheet16.xml" ContentType="application/vnd.openxmlformats-officedocument.spreadsheetml.chart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1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4" activeTab="5"/>
  </bookViews>
  <sheets>
    <sheet name="Data UHF Only Specs" sheetId="1" r:id="rId1"/>
    <sheet name="Data VHF-UHF Specs" sheetId="2" r:id="rId2"/>
    <sheet name="Data UHF NEC + Measured" sheetId="3" r:id="rId3"/>
    <sheet name="Bob Chase Gain Compare-1" sheetId="4" r:id="rId4"/>
    <sheet name="Bob Chase Gain Compare-2" sheetId="5" r:id="rId5"/>
    <sheet name="Bob Chase Gain Compare-3" sheetId="6" r:id="rId6"/>
    <sheet name="Kerry Cozad Measured Gain" sheetId="7" r:id="rId7"/>
    <sheet name="Selected Gain" sheetId="8" r:id="rId8"/>
    <sheet name="CM Gain" sheetId="9" r:id="rId9"/>
    <sheet name="Blake+91XG+Delhi+Televes Gain" sheetId="10" r:id="rId10"/>
    <sheet name="WG+Delhi Gain" sheetId="11" r:id="rId11"/>
    <sheet name="WG Yagi Gain" sheetId="12" r:id="rId12"/>
    <sheet name="CM FntToBck" sheetId="13" r:id="rId13"/>
    <sheet name="WG FntToBck" sheetId="14" r:id="rId14"/>
    <sheet name="WG Yagi FntToBck" sheetId="15" r:id="rId15"/>
    <sheet name="CM Beamwidth" sheetId="16" r:id="rId16"/>
    <sheet name="WG Beamwidth" sheetId="17" r:id="rId17"/>
    <sheet name="WG Yagi Beamwidth" sheetId="18" r:id="rId18"/>
    <sheet name="Wide Beamwidth" sheetId="19" r:id="rId19"/>
    <sheet name="8-Bay NEC vs Spec vs Meas Gain" sheetId="20" r:id="rId20"/>
    <sheet name="NEC vs Multi-Bay Gain" sheetId="21" r:id="rId21"/>
    <sheet name="NEC vs Yagi Gain" sheetId="22" r:id="rId22"/>
  </sheets>
  <definedNames/>
  <calcPr fullCalcOnLoad="1"/>
</workbook>
</file>

<file path=xl/sharedStrings.xml><?xml version="1.0" encoding="utf-8"?>
<sst xmlns="http://schemas.openxmlformats.org/spreadsheetml/2006/main" count="678" uniqueCount="278">
  <si>
    <t>Winegard</t>
  </si>
  <si>
    <t>HD7078P</t>
  </si>
  <si>
    <t>Model</t>
  </si>
  <si>
    <t>BW (-3 dB)</t>
  </si>
  <si>
    <t>V/U</t>
  </si>
  <si>
    <t>PR-7000</t>
  </si>
  <si>
    <t>UHF</t>
  </si>
  <si>
    <t>PR-9012</t>
  </si>
  <si>
    <t>Type</t>
  </si>
  <si>
    <t>Antennacraft</t>
  </si>
  <si>
    <t>7B141</t>
  </si>
  <si>
    <t>Band</t>
  </si>
  <si>
    <t>Yagi (12+17)</t>
  </si>
  <si>
    <t>AC9</t>
  </si>
  <si>
    <t>Yagi (12)</t>
  </si>
  <si>
    <t>U1000</t>
  </si>
  <si>
    <t>AntEngHnbk</t>
  </si>
  <si>
    <t>Omni Smartenna</t>
  </si>
  <si>
    <t>PR-4400</t>
  </si>
  <si>
    <t>SS-1000</t>
  </si>
  <si>
    <t>SquareShooter</t>
  </si>
  <si>
    <t>CM4221</t>
  </si>
  <si>
    <t>CM4308</t>
  </si>
  <si>
    <t>CM3000A</t>
  </si>
  <si>
    <t>CM4194</t>
  </si>
  <si>
    <t>CM4225</t>
  </si>
  <si>
    <t>BW</t>
  </si>
  <si>
    <t>Master</t>
  </si>
  <si>
    <t>Channel</t>
  </si>
  <si>
    <t>measured</t>
  </si>
  <si>
    <t>MS2000</t>
  </si>
  <si>
    <t>Omni MetroStar</t>
  </si>
  <si>
    <t>also 3022</t>
  </si>
  <si>
    <t>PR-8800</t>
  </si>
  <si>
    <t>dBd</t>
  </si>
  <si>
    <t>F/B</t>
  </si>
  <si>
    <t>UHF AVERAGES</t>
  </si>
  <si>
    <t>F/B (dB)</t>
  </si>
  <si>
    <t>GAIN (dBd)</t>
  </si>
  <si>
    <t>PR-9014</t>
  </si>
  <si>
    <t>PR-9016</t>
  </si>
  <si>
    <t>PR-9018</t>
  </si>
  <si>
    <t>PR-9022</t>
  </si>
  <si>
    <t>PR-9032</t>
  </si>
  <si>
    <t>Yagi-Triad (5)</t>
  </si>
  <si>
    <t>Yagi-Corner (14)</t>
  </si>
  <si>
    <t>(# elements)</t>
  </si>
  <si>
    <t>Yagi-Triad (8)</t>
  </si>
  <si>
    <t>Yagi-Corner (20)</t>
  </si>
  <si>
    <t>Yagi-Corner (26)</t>
  </si>
  <si>
    <t>Yagi-Corner (35)</t>
  </si>
  <si>
    <t>Boom</t>
  </si>
  <si>
    <t>Manufacter</t>
  </si>
  <si>
    <t>(in)</t>
  </si>
  <si>
    <t>HD9065P</t>
  </si>
  <si>
    <t>HD9085P</t>
  </si>
  <si>
    <t>HD9095P</t>
  </si>
  <si>
    <t>Yagi-Corner (23)</t>
  </si>
  <si>
    <t>Yagi-Corner (31)</t>
  </si>
  <si>
    <t>Yagi-Corner (39)</t>
  </si>
  <si>
    <t>NEC sim'l'n</t>
  </si>
  <si>
    <t>Wineguard (WG) and Channel-Master (CM) use slightly different spec point frequencies.</t>
  </si>
  <si>
    <t>Yagi (5+5)</t>
  </si>
  <si>
    <t>CM4248</t>
  </si>
  <si>
    <t>also 3023</t>
  </si>
  <si>
    <t>Yagi-Corner (28)</t>
  </si>
  <si>
    <t>by Jasik</t>
  </si>
  <si>
    <t>WG Chan:</t>
  </si>
  <si>
    <t>CM Chan:</t>
  </si>
  <si>
    <t>CM4228</t>
  </si>
  <si>
    <t>CM4251</t>
  </si>
  <si>
    <t>7 Foot Parabolic</t>
  </si>
  <si>
    <t>%%</t>
  </si>
  <si>
    <t>Dipole-Corner</t>
  </si>
  <si>
    <t>Type-Reflector</t>
  </si>
  <si>
    <t>8-Bay Bowtie-Screen</t>
  </si>
  <si>
    <t>4-Bay Bowtie-Screen</t>
  </si>
  <si>
    <t>Bowtie-Corner</t>
  </si>
  <si>
    <t>4-Bay Dipole-Triads</t>
  </si>
  <si>
    <t>8-Bay Dipole-Triads</t>
  </si>
  <si>
    <t>Dipole-Corner (7)</t>
  </si>
  <si>
    <t>Measured from Various Sources:</t>
  </si>
  <si>
    <t>4BT-1483</t>
  </si>
  <si>
    <t>4-Bay Bowtie-Grid</t>
  </si>
  <si>
    <t xml:space="preserve">         NOTES: Green is from spec sheet.  Blue is calculated average.  %, %% and %%% are increasingly wide beamwidth.</t>
  </si>
  <si>
    <t>CYD-4070</t>
  </si>
  <si>
    <t>Yagi-Corner</t>
  </si>
  <si>
    <t>SFA-1483S</t>
  </si>
  <si>
    <t>Trip-Yagi-Corner</t>
  </si>
  <si>
    <t>Delhi</t>
  </si>
  <si>
    <t>Ch 38 vs 32?</t>
  </si>
  <si>
    <t>Ch 56 vs 50</t>
  </si>
  <si>
    <t>SS-2000</t>
  </si>
  <si>
    <t xml:space="preserve"> </t>
  </si>
  <si>
    <t>ANTENNAS: UHF Only</t>
  </si>
  <si>
    <t>ANTENNAS: VHF/UHF</t>
  </si>
  <si>
    <t>SS-1000 + pamp</t>
  </si>
  <si>
    <t>ANT: Sim &amp; Measured</t>
  </si>
  <si>
    <t>SS-3000</t>
  </si>
  <si>
    <t>SharpShooter</t>
  </si>
  <si>
    <t>omni</t>
  </si>
  <si>
    <t>Blue = Calc. Average</t>
  </si>
  <si>
    <t>CY1470D</t>
  </si>
  <si>
    <t>Yagi-Corner (21)</t>
  </si>
  <si>
    <t>MXU37</t>
  </si>
  <si>
    <t>Yagi-Corner (37)</t>
  </si>
  <si>
    <t>MXU47</t>
  </si>
  <si>
    <t>Yagi-Corner (47)</t>
  </si>
  <si>
    <t>MXU59</t>
  </si>
  <si>
    <t>Yagi-Corner (59)</t>
  </si>
  <si>
    <t xml:space="preserve">    Green = Spec Sheet</t>
  </si>
  <si>
    <t>Wade</t>
  </si>
  <si>
    <t>Televes</t>
  </si>
  <si>
    <t>DAT-75</t>
  </si>
  <si>
    <t>No Dir'tr's</t>
  </si>
  <si>
    <t>PR4400</t>
  </si>
  <si>
    <t>PR8800</t>
  </si>
  <si>
    <t>Trip-Yagi-Grid</t>
  </si>
  <si>
    <t>DAT-45</t>
  </si>
  <si>
    <t>NEC Simulations from www.hdtvprimer.com/ANTENNAS/comparing.html and /types.html:</t>
  </si>
  <si>
    <t>Triple-Yagi-Corner</t>
  </si>
  <si>
    <t>Q: discontinued?</t>
  </si>
  <si>
    <t>From: www.starkelectronic.com</t>
  </si>
  <si>
    <t>From: www.wade-antenna.com</t>
  </si>
  <si>
    <t>From: www.winegard.com</t>
  </si>
  <si>
    <t>From: www.antennacraft-tdb.com</t>
  </si>
  <si>
    <t>From: www.televes.com (in Spain)</t>
  </si>
  <si>
    <t>Blonder</t>
  </si>
  <si>
    <t>Tongue</t>
  </si>
  <si>
    <t>BTY-LP-BB</t>
  </si>
  <si>
    <t>BTY-UHF-BB</t>
  </si>
  <si>
    <t>LPDA</t>
  </si>
  <si>
    <t>VHF</t>
  </si>
  <si>
    <t>From: www.tonercable.com</t>
  </si>
  <si>
    <t>From: www.antennacraft-tdp.com</t>
  </si>
  <si>
    <t>mounts</t>
  </si>
  <si>
    <t>together</t>
  </si>
  <si>
    <t>Chan Mstr</t>
  </si>
  <si>
    <t>RCA</t>
  </si>
  <si>
    <t>VHF/UHF Yagi</t>
  </si>
  <si>
    <t>Loop</t>
  </si>
  <si>
    <t>Zenith</t>
  </si>
  <si>
    <t>Silver Sensor</t>
  </si>
  <si>
    <t>SilverSens</t>
  </si>
  <si>
    <t>??</t>
  </si>
  <si>
    <t>Kerry Cozad (Dielectric)</t>
  </si>
  <si>
    <t>used antenna range to</t>
  </si>
  <si>
    <t>measure VHF/UHF gain</t>
  </si>
  <si>
    <t>Terk</t>
  </si>
  <si>
    <t>HDTVi</t>
  </si>
  <si>
    <t>Log Periodic</t>
  </si>
  <si>
    <t>UHF Loop - Max</t>
  </si>
  <si>
    <t>UHF Loop - Min</t>
  </si>
  <si>
    <t>H/V patterns and VSWR.</t>
  </si>
  <si>
    <t>See 2005 PBS Conf.</t>
  </si>
  <si>
    <t>Paper dtg 15Apr05.</t>
  </si>
  <si>
    <t>ANT3023 ?</t>
  </si>
  <si>
    <t>Funke (NL)</t>
  </si>
  <si>
    <t>Antennas</t>
  </si>
  <si>
    <t>Direct</t>
  </si>
  <si>
    <t>DB2</t>
  </si>
  <si>
    <t>42XG</t>
  </si>
  <si>
    <t>91XG</t>
  </si>
  <si>
    <t>CL-1469B</t>
  </si>
  <si>
    <t>DB4</t>
  </si>
  <si>
    <t>DB8</t>
  </si>
  <si>
    <t>(10.4 dB max in spec is probably dBi)</t>
  </si>
  <si>
    <t>(15.8 dB max in spec is probably dBi)</t>
  </si>
  <si>
    <t>(14.7 dB max in spec is probably dBi)</t>
  </si>
  <si>
    <t>(16.7 dB max in spec is probably dBi)</t>
  </si>
  <si>
    <t>(13.7 dB max in spec is probably dBi)</t>
  </si>
  <si>
    <t>SR15</t>
  </si>
  <si>
    <t>Yagi-Corner (10)</t>
  </si>
  <si>
    <t>Yagi-Corner (8 bows)</t>
  </si>
  <si>
    <t>Yagi-Corner (22 bows)</t>
  </si>
  <si>
    <t>(14.2 dB max in spec is probably dBi)</t>
  </si>
  <si>
    <t>43XG</t>
  </si>
  <si>
    <t>(11.0 dB max in spec is probably dBi)</t>
  </si>
  <si>
    <t>PR-TV</t>
  </si>
  <si>
    <t>From: www.antennasdirect.com</t>
  </si>
  <si>
    <t>2-Bay Bowtie-Grid</t>
  </si>
  <si>
    <t>8-Bay Bowtie-Grid</t>
  </si>
  <si>
    <t>U/V</t>
  </si>
  <si>
    <t>Antiference</t>
  </si>
  <si>
    <t>XG-16</t>
  </si>
  <si>
    <t>From: www.antiference.co.uk</t>
  </si>
  <si>
    <t>(UK)</t>
  </si>
  <si>
    <t>Blake (UK)</t>
  </si>
  <si>
    <t>Create (DK)</t>
  </si>
  <si>
    <t>DLPS130-1</t>
  </si>
  <si>
    <t>LPDA (21)</t>
  </si>
  <si>
    <t>50 ohm</t>
  </si>
  <si>
    <t>DLPS130-2</t>
  </si>
  <si>
    <t>LPDA (17)</t>
  </si>
  <si>
    <t>DX Antenna</t>
  </si>
  <si>
    <t>(Japan)</t>
  </si>
  <si>
    <t>Smart Antenna</t>
  </si>
  <si>
    <t>CEA/EIA-909</t>
  </si>
  <si>
    <t>First</t>
  </si>
  <si>
    <t>Funai/Sylvania</t>
  </si>
  <si>
    <t>2 Criss-crossed</t>
  </si>
  <si>
    <t>2-el Yagis (UHF)</t>
  </si>
  <si>
    <t>Dipoles (VHF) +</t>
  </si>
  <si>
    <t>DTA-5000</t>
  </si>
  <si>
    <t>(est.)</t>
  </si>
  <si>
    <t>4-Bay Zig-Zag-Reflct</t>
  </si>
  <si>
    <t>PU4</t>
  </si>
  <si>
    <t>PU4A</t>
  </si>
  <si>
    <t>4-Bay Bowtie-Reflct</t>
  </si>
  <si>
    <t>Fracarro (IT)</t>
  </si>
  <si>
    <t>DC.4543</t>
  </si>
  <si>
    <t>Yagi-Corner (10 bows)</t>
  </si>
  <si>
    <t>LP-1716</t>
  </si>
  <si>
    <t>LPDA (16)</t>
  </si>
  <si>
    <t>Lindsay</t>
  </si>
  <si>
    <t>Kathrein-</t>
  </si>
  <si>
    <t>Scala (GE)</t>
  </si>
  <si>
    <t>(Canada)</t>
  </si>
  <si>
    <t>6PBU-1469</t>
  </si>
  <si>
    <t>(Spain)</t>
  </si>
  <si>
    <t>Preamp Cartridge with 2 dB N.F.</t>
  </si>
  <si>
    <t>Hoverman style antenna</t>
  </si>
  <si>
    <t>DC.4591</t>
  </si>
  <si>
    <t>Others:</t>
  </si>
  <si>
    <t>Ceda Ind.</t>
  </si>
  <si>
    <t>(China)</t>
  </si>
  <si>
    <t>91EL</t>
  </si>
  <si>
    <t>(15-19 dB in spec is probably dBi)</t>
  </si>
  <si>
    <t>Dipol</t>
  </si>
  <si>
    <t>ATX-91</t>
  </si>
  <si>
    <t>A3710 aka</t>
  </si>
  <si>
    <t>JBX-21WB</t>
  </si>
  <si>
    <t>JBX-14WB</t>
  </si>
  <si>
    <t>Yagi-Corner (14 bows)</t>
  </si>
  <si>
    <t>Antenna</t>
  </si>
  <si>
    <t>D-1338-BB</t>
  </si>
  <si>
    <t>PB-61-BB</t>
  </si>
  <si>
    <t>PB-81-BB</t>
  </si>
  <si>
    <t>Parabolic (4 Ft)</t>
  </si>
  <si>
    <t>Parabolic (6 Ft)</t>
  </si>
  <si>
    <t>Parabolic (8 Ft)</t>
  </si>
  <si>
    <t>Wade-</t>
  </si>
  <si>
    <t>Parabola (6 ft)</t>
  </si>
  <si>
    <t>Paraflector (5.6 Ft)</t>
  </si>
  <si>
    <t>1 Bowtie-Corner</t>
  </si>
  <si>
    <t>Yagi-Corner (17 bows)</t>
  </si>
  <si>
    <t>[91XG?]</t>
  </si>
  <si>
    <t>DX-8W</t>
  </si>
  <si>
    <t>[43XG?]</t>
  </si>
  <si>
    <t>holl_ands</t>
  </si>
  <si>
    <t>REVD</t>
  </si>
  <si>
    <t>also 3021 &amp; 4221</t>
  </si>
  <si>
    <t>GAIN COMPARISONS: High-VHF Band</t>
  </si>
  <si>
    <t>From Bob Chase's On-Air RX Levels posted to avsforum Antenna thread on 24Sep2005</t>
  </si>
  <si>
    <t>Freq</t>
  </si>
  <si>
    <t>CM3671</t>
  </si>
  <si>
    <t>CM5646</t>
  </si>
  <si>
    <t>HD7210</t>
  </si>
  <si>
    <t>Data</t>
  </si>
  <si>
    <t>Cast</t>
  </si>
  <si>
    <t>N08</t>
  </si>
  <si>
    <t>Video</t>
  </si>
  <si>
    <t>Audio</t>
  </si>
  <si>
    <t>D09</t>
  </si>
  <si>
    <t>Pilot</t>
  </si>
  <si>
    <t>Mid</t>
  </si>
  <si>
    <t>N11</t>
  </si>
  <si>
    <t>N13</t>
  </si>
  <si>
    <t>MHz</t>
  </si>
  <si>
    <t>ALL GAINS RELATIVE TO HD7210</t>
  </si>
  <si>
    <t>dB</t>
  </si>
  <si>
    <t>Chrma</t>
  </si>
  <si>
    <t>Freq.</t>
  </si>
  <si>
    <t>ALL GAINS RELATIVE TO CM3671</t>
  </si>
  <si>
    <t>CM5646 (CM3016 &amp; VU-90XR)</t>
  </si>
  <si>
    <t>CM3671 Crossfire</t>
  </si>
  <si>
    <t>HD7210 Ghost Killer</t>
  </si>
  <si>
    <t>CM4228 8-Bay Panel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</si>
</sst>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9">
    <font>
      <sz val="10"/>
      <name val="Arial"/>
      <family val="0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0"/>
    </font>
    <font>
      <b/>
      <sz val="9"/>
      <color indexed="48"/>
      <name val="Arial"/>
      <family val="2"/>
    </font>
    <font>
      <sz val="10"/>
      <color indexed="48"/>
      <name val="Arial"/>
      <family val="2"/>
    </font>
    <font>
      <b/>
      <sz val="8"/>
      <color indexed="48"/>
      <name val="Arial"/>
      <family val="2"/>
    </font>
    <font>
      <sz val="8"/>
      <name val="Arial"/>
      <family val="0"/>
    </font>
    <font>
      <b/>
      <sz val="11.75"/>
      <name val="Arial"/>
      <family val="0"/>
    </font>
    <font>
      <b/>
      <sz val="11.5"/>
      <name val="Arial"/>
      <family val="0"/>
    </font>
    <font>
      <sz val="11.5"/>
      <name val="Arial"/>
      <family val="0"/>
    </font>
    <font>
      <sz val="9.75"/>
      <name val="Arial"/>
      <family val="0"/>
    </font>
    <font>
      <sz val="11.75"/>
      <name val="Arial"/>
      <family val="0"/>
    </font>
    <font>
      <b/>
      <sz val="10"/>
      <color indexed="10"/>
      <name val="Arial"/>
      <family val="2"/>
    </font>
    <font>
      <b/>
      <sz val="11.25"/>
      <name val="Arial"/>
      <family val="0"/>
    </font>
    <font>
      <sz val="12"/>
      <name val="Arial"/>
      <family val="0"/>
    </font>
    <font>
      <sz val="9.5"/>
      <name val="Arial"/>
      <family val="0"/>
    </font>
    <font>
      <b/>
      <sz val="10.75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5" fontId="1" fillId="0" borderId="0" xfId="0" applyNumberFormat="1" applyFon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64" fontId="1" fillId="0" borderId="1" xfId="0" applyNumberFormat="1" applyFont="1" applyBorder="1" applyAlignment="1">
      <alignment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1" fontId="1" fillId="0" borderId="3" xfId="0" applyNumberFormat="1" applyFont="1" applyBorder="1" applyAlignment="1">
      <alignment/>
    </xf>
    <xf numFmtId="0" fontId="1" fillId="0" borderId="0" xfId="0" applyFont="1" applyAlignment="1">
      <alignment textRotation="180"/>
    </xf>
    <xf numFmtId="16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4" fillId="0" borderId="0" xfId="0" applyFont="1" applyAlignment="1">
      <alignment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chartsheet" Target="chartsheets/sheet3.xml" /><Relationship Id="rId10" Type="http://schemas.openxmlformats.org/officeDocument/2006/relationships/chartsheet" Target="chartsheets/sheet4.xml" /><Relationship Id="rId11" Type="http://schemas.openxmlformats.org/officeDocument/2006/relationships/chartsheet" Target="chartsheets/sheet5.xml" /><Relationship Id="rId12" Type="http://schemas.openxmlformats.org/officeDocument/2006/relationships/chartsheet" Target="chartsheets/sheet6.xml" /><Relationship Id="rId13" Type="http://schemas.openxmlformats.org/officeDocument/2006/relationships/chartsheet" Target="chartsheets/sheet7.xml" /><Relationship Id="rId14" Type="http://schemas.openxmlformats.org/officeDocument/2006/relationships/chartsheet" Target="chartsheets/sheet8.xml" /><Relationship Id="rId15" Type="http://schemas.openxmlformats.org/officeDocument/2006/relationships/chartsheet" Target="chartsheets/sheet9.xml" /><Relationship Id="rId16" Type="http://schemas.openxmlformats.org/officeDocument/2006/relationships/chartsheet" Target="chartsheets/sheet10.xml" /><Relationship Id="rId17" Type="http://schemas.openxmlformats.org/officeDocument/2006/relationships/chartsheet" Target="chartsheets/sheet11.xml" /><Relationship Id="rId18" Type="http://schemas.openxmlformats.org/officeDocument/2006/relationships/chartsheet" Target="chartsheets/sheet12.xml" /><Relationship Id="rId19" Type="http://schemas.openxmlformats.org/officeDocument/2006/relationships/chartsheet" Target="chartsheets/sheet13.xml" /><Relationship Id="rId20" Type="http://schemas.openxmlformats.org/officeDocument/2006/relationships/chartsheet" Target="chartsheets/sheet14.xml" /><Relationship Id="rId21" Type="http://schemas.openxmlformats.org/officeDocument/2006/relationships/chartsheet" Target="chartsheets/sheet15.xml" /><Relationship Id="rId22" Type="http://schemas.openxmlformats.org/officeDocument/2006/relationships/chartsheet" Target="chartsheets/sheet16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High-VHF Band Gain - Normalized to CM3671</a:t>
            </a:r>
          </a:p>
        </c:rich>
      </c:tx>
      <c:layout>
        <c:manualLayout>
          <c:xMode val="factor"/>
          <c:yMode val="factor"/>
          <c:x val="-0.003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5575"/>
          <c:w val="0.9115"/>
          <c:h val="0.78225"/>
        </c:manualLayout>
      </c:layout>
      <c:scatterChart>
        <c:scatterStyle val="lineMarker"/>
        <c:varyColors val="0"/>
        <c:ser>
          <c:idx val="0"/>
          <c:order val="0"/>
          <c:tx>
            <c:v>CM3671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'Bob Chase Gain Compare-1'!$B$6:$M$6</c:f>
              <c:numCache/>
            </c:numRef>
          </c:xVal>
          <c:yVal>
            <c:numRef>
              <c:f>'Bob Chase Gain Compare-1'!$B$8:$M$8</c:f>
              <c:numCache/>
            </c:numRef>
          </c:yVal>
          <c:smooth val="0"/>
        </c:ser>
        <c:ser>
          <c:idx val="1"/>
          <c:order val="1"/>
          <c:tx>
            <c:v>CM5646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'Bob Chase Gain Compare-1'!$B$6:$M$6</c:f>
              <c:numCache/>
            </c:numRef>
          </c:xVal>
          <c:yVal>
            <c:numRef>
              <c:f>'Bob Chase Gain Compare-1'!$B$9:$M$9</c:f>
              <c:numCache/>
            </c:numRef>
          </c:yVal>
          <c:smooth val="0"/>
        </c:ser>
        <c:ser>
          <c:idx val="2"/>
          <c:order val="2"/>
          <c:tx>
            <c:v>HD7210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'Bob Chase Gain Compare-1'!$B$6:$M$6</c:f>
              <c:numCache/>
            </c:numRef>
          </c:xVal>
          <c:yVal>
            <c:numRef>
              <c:f>'Bob Chase Gain Compare-1'!$B$10:$M$10</c:f>
              <c:numCache/>
            </c:numRef>
          </c:yVal>
          <c:smooth val="0"/>
        </c:ser>
        <c:ser>
          <c:idx val="3"/>
          <c:order val="3"/>
          <c:tx>
            <c:v>CM4228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'Bob Chase Gain Compare-1'!$B$6:$M$6</c:f>
              <c:numCache/>
            </c:numRef>
          </c:xVal>
          <c:yVal>
            <c:numRef>
              <c:f>'Bob Chase Gain Compare-1'!$B$11:$M$11</c:f>
              <c:numCache/>
            </c:numRef>
          </c:yVal>
          <c:smooth val="0"/>
        </c:ser>
        <c:axId val="4370713"/>
        <c:axId val="39336418"/>
      </c:scatterChart>
      <c:valAx>
        <c:axId val="4370713"/>
        <c:scaling>
          <c:orientation val="minMax"/>
          <c:max val="216"/>
          <c:min val="17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Frequency (MHz)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336418"/>
        <c:crossesAt val="-20"/>
        <c:crossBetween val="midCat"/>
        <c:dispUnits/>
        <c:majorUnit val="6"/>
      </c:valAx>
      <c:valAx>
        <c:axId val="39336418"/>
        <c:scaling>
          <c:orientation val="minMax"/>
          <c:max val="3"/>
          <c:min val="-1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Gain (dB) re to CM3671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707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1"/>
          <c:y val="0.07975"/>
          <c:w val="0.79975"/>
          <c:h val="0.06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Front-To-Back Ratios for C-M UHF Antennas</a:t>
            </a:r>
          </a:p>
        </c:rich>
      </c:tx>
      <c:layout>
        <c:manualLayout>
          <c:xMode val="factor"/>
          <c:yMode val="factor"/>
          <c:x val="-0.0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425"/>
          <c:w val="0.8255"/>
          <c:h val="0.801"/>
        </c:manualLayout>
      </c:layout>
      <c:scatterChart>
        <c:scatterStyle val="lineMarker"/>
        <c:varyColors val="0"/>
        <c:ser>
          <c:idx val="0"/>
          <c:order val="0"/>
          <c:tx>
            <c:v>CM4028 8-Bay Bowtie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 UHF Only Specs'!$W$3:$Z$3</c:f>
              <c:numCache>
                <c:ptCount val="4"/>
                <c:pt idx="0">
                  <c:v>14</c:v>
                </c:pt>
                <c:pt idx="1">
                  <c:v>35</c:v>
                </c:pt>
                <c:pt idx="2">
                  <c:v>52</c:v>
                </c:pt>
                <c:pt idx="3">
                  <c:v>60</c:v>
                </c:pt>
              </c:numCache>
            </c:numRef>
          </c:xVal>
          <c:yVal>
            <c:numRef>
              <c:f>'Data UHF Only Specs'!$W$34:$Z$34</c:f>
              <c:numCache>
                <c:ptCount val="4"/>
                <c:pt idx="0">
                  <c:v>22</c:v>
                </c:pt>
                <c:pt idx="1">
                  <c:v>19</c:v>
                </c:pt>
                <c:pt idx="2">
                  <c:v>21</c:v>
                </c:pt>
                <c:pt idx="3">
                  <c:v>20</c:v>
                </c:pt>
              </c:numCache>
            </c:numRef>
          </c:yVal>
          <c:smooth val="0"/>
        </c:ser>
        <c:ser>
          <c:idx val="8"/>
          <c:order val="1"/>
          <c:tx>
            <c:v>CM4248 Corner Yagi (81 inch)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'Data UHF Only Specs'!$W$3:$Z$3</c:f>
              <c:numCache>
                <c:ptCount val="4"/>
                <c:pt idx="0">
                  <c:v>14</c:v>
                </c:pt>
                <c:pt idx="1">
                  <c:v>35</c:v>
                </c:pt>
                <c:pt idx="2">
                  <c:v>52</c:v>
                </c:pt>
                <c:pt idx="3">
                  <c:v>60</c:v>
                </c:pt>
              </c:numCache>
            </c:numRef>
          </c:xVal>
          <c:yVal>
            <c:numRef>
              <c:f>'Data UHF Only Specs'!$W$32:$Z$32</c:f>
              <c:numCache>
                <c:ptCount val="4"/>
                <c:pt idx="0">
                  <c:v>17</c:v>
                </c:pt>
                <c:pt idx="1">
                  <c:v>21</c:v>
                </c:pt>
                <c:pt idx="2">
                  <c:v>18</c:v>
                </c:pt>
                <c:pt idx="3">
                  <c:v>15</c:v>
                </c:pt>
              </c:numCache>
            </c:numRef>
          </c:yVal>
          <c:smooth val="0"/>
        </c:ser>
        <c:ser>
          <c:idx val="1"/>
          <c:order val="2"/>
          <c:tx>
            <c:v>CM4221/4225 4-Bay Bowtie</c:v>
          </c:tx>
          <c:spPr>
            <a:ln w="381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'Data UHF Only Specs'!$W$3:$Z$3</c:f>
              <c:numCache>
                <c:ptCount val="4"/>
                <c:pt idx="0">
                  <c:v>14</c:v>
                </c:pt>
                <c:pt idx="1">
                  <c:v>35</c:v>
                </c:pt>
                <c:pt idx="2">
                  <c:v>52</c:v>
                </c:pt>
                <c:pt idx="3">
                  <c:v>60</c:v>
                </c:pt>
              </c:numCache>
            </c:numRef>
          </c:xVal>
          <c:yVal>
            <c:numRef>
              <c:f>'Data UHF Only Specs'!$W$33:$Z$33</c:f>
              <c:numCache>
                <c:ptCount val="4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15</c:v>
                </c:pt>
              </c:numCache>
            </c:numRef>
          </c:yVal>
          <c:smooth val="0"/>
        </c:ser>
        <c:ser>
          <c:idx val="9"/>
          <c:order val="3"/>
          <c:tx>
            <c:v>CM4308 Corner Yagi (43 inch)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'Data UHF Only Specs'!$W$3:$Z$3</c:f>
              <c:numCache>
                <c:ptCount val="4"/>
                <c:pt idx="0">
                  <c:v>14</c:v>
                </c:pt>
                <c:pt idx="1">
                  <c:v>35</c:v>
                </c:pt>
                <c:pt idx="2">
                  <c:v>52</c:v>
                </c:pt>
                <c:pt idx="3">
                  <c:v>60</c:v>
                </c:pt>
              </c:numCache>
            </c:numRef>
          </c:xVal>
          <c:yVal>
            <c:numRef>
              <c:f>'Data UHF Only Specs'!$W$31:$Z$31</c:f>
              <c:numCache>
                <c:ptCount val="4"/>
                <c:pt idx="0">
                  <c:v>21</c:v>
                </c:pt>
                <c:pt idx="1">
                  <c:v>15</c:v>
                </c:pt>
                <c:pt idx="2">
                  <c:v>20</c:v>
                </c:pt>
                <c:pt idx="3">
                  <c:v>16</c:v>
                </c:pt>
              </c:numCache>
            </c:numRef>
          </c:yVal>
          <c:smooth val="0"/>
        </c:ser>
        <c:ser>
          <c:idx val="2"/>
          <c:order val="4"/>
          <c:tx>
            <c:v>CM4194 Corner Dipole</c:v>
          </c:tx>
          <c:spPr>
            <a:ln w="381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'Data UHF Only Specs'!$W$3:$Z$3</c:f>
              <c:numCache>
                <c:ptCount val="4"/>
                <c:pt idx="0">
                  <c:v>14</c:v>
                </c:pt>
                <c:pt idx="1">
                  <c:v>35</c:v>
                </c:pt>
                <c:pt idx="2">
                  <c:v>52</c:v>
                </c:pt>
                <c:pt idx="3">
                  <c:v>60</c:v>
                </c:pt>
              </c:numCache>
            </c:numRef>
          </c:xVal>
          <c:yVal>
            <c:numRef>
              <c:f>'Data UHF Only Specs'!$W$30:$Z$30</c:f>
              <c:numCache>
                <c:ptCount val="4"/>
                <c:pt idx="0">
                  <c:v>17</c:v>
                </c:pt>
                <c:pt idx="1">
                  <c:v>15</c:v>
                </c:pt>
                <c:pt idx="2">
                  <c:v>12</c:v>
                </c:pt>
                <c:pt idx="3">
                  <c:v>12</c:v>
                </c:pt>
              </c:numCache>
            </c:numRef>
          </c:yVal>
          <c:smooth val="0"/>
        </c:ser>
        <c:ser>
          <c:idx val="3"/>
          <c:order val="5"/>
          <c:tx>
            <c:v>CM4251 Parabolic Dish (7 foot)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 UHF Only Specs'!$W$3:$Z$3</c:f>
              <c:numCache>
                <c:ptCount val="4"/>
                <c:pt idx="0">
                  <c:v>14</c:v>
                </c:pt>
                <c:pt idx="1">
                  <c:v>35</c:v>
                </c:pt>
                <c:pt idx="2">
                  <c:v>52</c:v>
                </c:pt>
                <c:pt idx="3">
                  <c:v>60</c:v>
                </c:pt>
              </c:numCache>
            </c:numRef>
          </c:xVal>
          <c:yVal>
            <c:numRef>
              <c:f>'Data UHF Only Specs'!$W$35:$Z$35</c:f>
              <c:numCache>
                <c:ptCount val="4"/>
                <c:pt idx="0">
                  <c:v>14</c:v>
                </c:pt>
                <c:pt idx="1">
                  <c:v>14</c:v>
                </c:pt>
                <c:pt idx="2">
                  <c:v>15</c:v>
                </c:pt>
                <c:pt idx="3">
                  <c:v>14</c:v>
                </c:pt>
              </c:numCache>
            </c:numRef>
          </c:yVal>
          <c:smooth val="0"/>
        </c:ser>
        <c:axId val="50799683"/>
        <c:axId val="54543964"/>
      </c:scatterChart>
      <c:valAx>
        <c:axId val="50799683"/>
        <c:scaling>
          <c:orientation val="minMax"/>
          <c:max val="7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UHF Channel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543964"/>
        <c:crosses val="autoZero"/>
        <c:crossBetween val="midCat"/>
        <c:dispUnits/>
      </c:valAx>
      <c:valAx>
        <c:axId val="54543964"/>
        <c:scaling>
          <c:orientation val="minMax"/>
          <c:max val="22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F/B Ratio (dB)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799683"/>
        <c:crosses val="autoZero"/>
        <c:crossBetween val="midCat"/>
        <c:dispUnits/>
      </c:valAx>
      <c:spPr>
        <a:noFill/>
        <a:ln w="3175">
          <a:solidFill/>
        </a:ln>
      </c:spPr>
    </c:plotArea>
    <c:legend>
      <c:legendPos val="t"/>
      <c:layout>
        <c:manualLayout>
          <c:xMode val="edge"/>
          <c:yMode val="edge"/>
          <c:x val="0.1735"/>
          <c:y val="0.05125"/>
          <c:w val="0.5715"/>
          <c:h val="0.089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Front-To-Back Ratios for W-G UHF Antennas</a:t>
            </a:r>
          </a:p>
        </c:rich>
      </c:tx>
      <c:layout>
        <c:manualLayout>
          <c:xMode val="factor"/>
          <c:yMode val="factor"/>
          <c:x val="-0.00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425"/>
          <c:w val="0.8255"/>
          <c:h val="0.801"/>
        </c:manualLayout>
      </c:layout>
      <c:scatterChart>
        <c:scatterStyle val="lineMarker"/>
        <c:varyColors val="0"/>
        <c:ser>
          <c:idx val="5"/>
          <c:order val="0"/>
          <c:tx>
            <c:v>PR8800 8-Bay Dipole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 UHF Only Specs'!$W$4:$Z$4</c:f>
              <c:numCache>
                <c:ptCount val="4"/>
                <c:pt idx="0">
                  <c:v>14</c:v>
                </c:pt>
                <c:pt idx="1">
                  <c:v>32</c:v>
                </c:pt>
                <c:pt idx="2">
                  <c:v>50</c:v>
                </c:pt>
                <c:pt idx="3">
                  <c:v>69</c:v>
                </c:pt>
              </c:numCache>
            </c:numRef>
          </c:xVal>
          <c:yVal>
            <c:numRef>
              <c:f>'Data UHF Only Specs'!$W$81:$Z$81</c:f>
              <c:numCache>
                <c:ptCount val="4"/>
                <c:pt idx="0">
                  <c:v>9</c:v>
                </c:pt>
                <c:pt idx="1">
                  <c:v>17</c:v>
                </c:pt>
                <c:pt idx="2">
                  <c:v>11</c:v>
                </c:pt>
                <c:pt idx="3">
                  <c:v>9</c:v>
                </c:pt>
              </c:numCache>
            </c:numRef>
          </c:yVal>
          <c:smooth val="0"/>
        </c:ser>
        <c:ser>
          <c:idx val="6"/>
          <c:order val="1"/>
          <c:tx>
            <c:v>PR-9014 Yagi-Triad (40 inch)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'Data UHF Only Specs'!$W$4:$Z$4</c:f>
              <c:numCache>
                <c:ptCount val="4"/>
                <c:pt idx="0">
                  <c:v>14</c:v>
                </c:pt>
                <c:pt idx="1">
                  <c:v>32</c:v>
                </c:pt>
                <c:pt idx="2">
                  <c:v>50</c:v>
                </c:pt>
                <c:pt idx="3">
                  <c:v>69</c:v>
                </c:pt>
              </c:numCache>
            </c:numRef>
          </c:xVal>
          <c:yVal>
            <c:numRef>
              <c:f>'Data UHF Only Specs'!$W$83:$Z$83</c:f>
              <c:numCache>
                <c:ptCount val="4"/>
                <c:pt idx="0">
                  <c:v>15</c:v>
                </c:pt>
                <c:pt idx="1">
                  <c:v>12</c:v>
                </c:pt>
                <c:pt idx="2">
                  <c:v>17</c:v>
                </c:pt>
                <c:pt idx="3">
                  <c:v>14</c:v>
                </c:pt>
              </c:numCache>
            </c:numRef>
          </c:yVal>
          <c:smooth val="0"/>
        </c:ser>
        <c:ser>
          <c:idx val="7"/>
          <c:order val="2"/>
          <c:tx>
            <c:v>PR4400 4-Bay Dipole</c:v>
          </c:tx>
          <c:spPr>
            <a:ln w="381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'Data UHF Only Specs'!$W$4:$Z$4</c:f>
              <c:numCache>
                <c:ptCount val="4"/>
                <c:pt idx="0">
                  <c:v>14</c:v>
                </c:pt>
                <c:pt idx="1">
                  <c:v>32</c:v>
                </c:pt>
                <c:pt idx="2">
                  <c:v>50</c:v>
                </c:pt>
                <c:pt idx="3">
                  <c:v>69</c:v>
                </c:pt>
              </c:numCache>
            </c:numRef>
          </c:xVal>
          <c:yVal>
            <c:numRef>
              <c:f>'Data UHF Only Specs'!$W$80:$Z$80</c:f>
              <c:numCache>
                <c:ptCount val="4"/>
                <c:pt idx="0">
                  <c:v>17</c:v>
                </c:pt>
                <c:pt idx="1">
                  <c:v>14</c:v>
                </c:pt>
                <c:pt idx="2">
                  <c:v>13</c:v>
                </c:pt>
                <c:pt idx="3">
                  <c:v>9</c:v>
                </c:pt>
              </c:numCache>
            </c:numRef>
          </c:yVal>
          <c:smooth val="0"/>
        </c:ser>
        <c:ser>
          <c:idx val="0"/>
          <c:order val="3"/>
          <c:tx>
            <c:v>PR-9012 Yagi-Triad (17 inch)</c:v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'Data UHF Only Specs'!$W$4:$Z$4</c:f>
              <c:numCache>
                <c:ptCount val="4"/>
                <c:pt idx="0">
                  <c:v>14</c:v>
                </c:pt>
                <c:pt idx="1">
                  <c:v>32</c:v>
                </c:pt>
                <c:pt idx="2">
                  <c:v>50</c:v>
                </c:pt>
                <c:pt idx="3">
                  <c:v>69</c:v>
                </c:pt>
              </c:numCache>
            </c:numRef>
          </c:xVal>
          <c:yVal>
            <c:numRef>
              <c:f>'Data UHF Only Specs'!$W$82:$Z$82</c:f>
              <c:numCache>
                <c:ptCount val="4"/>
                <c:pt idx="0">
                  <c:v>12</c:v>
                </c:pt>
                <c:pt idx="1">
                  <c:v>9</c:v>
                </c:pt>
                <c:pt idx="2">
                  <c:v>9</c:v>
                </c:pt>
                <c:pt idx="3">
                  <c:v>3.5</c:v>
                </c:pt>
              </c:numCache>
            </c:numRef>
          </c:yVal>
          <c:smooth val="0"/>
        </c:ser>
        <c:ser>
          <c:idx val="1"/>
          <c:order val="4"/>
          <c:tx>
            <c:v>PR-9016 Corner Dipole</c:v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'Data UHF Only Specs'!$W$4:$Z$4</c:f>
              <c:numCache>
                <c:ptCount val="4"/>
                <c:pt idx="0">
                  <c:v>14</c:v>
                </c:pt>
                <c:pt idx="1">
                  <c:v>32</c:v>
                </c:pt>
                <c:pt idx="2">
                  <c:v>50</c:v>
                </c:pt>
                <c:pt idx="3">
                  <c:v>69</c:v>
                </c:pt>
              </c:numCache>
            </c:numRef>
          </c:xVal>
          <c:yVal>
            <c:numRef>
              <c:f>'Data UHF Only Specs'!$W$84:$Z$84</c:f>
              <c:numCache>
                <c:ptCount val="4"/>
                <c:pt idx="0">
                  <c:v>6</c:v>
                </c:pt>
                <c:pt idx="1">
                  <c:v>14</c:v>
                </c:pt>
                <c:pt idx="2">
                  <c:v>10.5</c:v>
                </c:pt>
                <c:pt idx="3">
                  <c:v>5.5</c:v>
                </c:pt>
              </c:numCache>
            </c:numRef>
          </c:yVal>
          <c:smooth val="0"/>
        </c:ser>
        <c:axId val="21133629"/>
        <c:axId val="55984934"/>
      </c:scatterChart>
      <c:valAx>
        <c:axId val="21133629"/>
        <c:scaling>
          <c:orientation val="minMax"/>
          <c:max val="7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UHF Channel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984934"/>
        <c:crosses val="autoZero"/>
        <c:crossBetween val="midCat"/>
        <c:dispUnits/>
      </c:valAx>
      <c:valAx>
        <c:axId val="55984934"/>
        <c:scaling>
          <c:orientation val="minMax"/>
          <c:max val="22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F/B Ratio (dB)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133629"/>
        <c:crosses val="autoZero"/>
        <c:crossBetween val="midCat"/>
        <c:dispUnits/>
      </c:valAx>
      <c:spPr>
        <a:noFill/>
        <a:ln w="3175">
          <a:solidFill/>
        </a:ln>
      </c:spPr>
    </c:plotArea>
    <c:legend>
      <c:legendPos val="t"/>
      <c:layout>
        <c:manualLayout>
          <c:xMode val="edge"/>
          <c:yMode val="edge"/>
          <c:x val="0.1355"/>
          <c:y val="0.0525"/>
          <c:w val="0.6205"/>
          <c:h val="0.08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Front-To-Back Ratios for W-G UHF Yagis with Corner Reflectors</a:t>
            </a:r>
          </a:p>
        </c:rich>
      </c:tx>
      <c:layout>
        <c:manualLayout>
          <c:xMode val="factor"/>
          <c:yMode val="factor"/>
          <c:x val="-0.0307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425"/>
          <c:w val="0.8255"/>
          <c:h val="0.801"/>
        </c:manualLayout>
      </c:layout>
      <c:scatterChart>
        <c:scatterStyle val="lineMarker"/>
        <c:varyColors val="0"/>
        <c:ser>
          <c:idx val="5"/>
          <c:order val="0"/>
          <c:tx>
            <c:v>PR9032 (115 inch)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 UHF Only Specs'!$W$4:$Z$4</c:f>
              <c:numCache>
                <c:ptCount val="4"/>
                <c:pt idx="0">
                  <c:v>14</c:v>
                </c:pt>
                <c:pt idx="1">
                  <c:v>32</c:v>
                </c:pt>
                <c:pt idx="2">
                  <c:v>50</c:v>
                </c:pt>
                <c:pt idx="3">
                  <c:v>69</c:v>
                </c:pt>
              </c:numCache>
            </c:numRef>
          </c:xVal>
          <c:yVal>
            <c:numRef>
              <c:f>'Data UHF Only Specs'!$W$87:$Z$87</c:f>
              <c:numCache>
                <c:ptCount val="4"/>
                <c:pt idx="0">
                  <c:v>14</c:v>
                </c:pt>
                <c:pt idx="1">
                  <c:v>20</c:v>
                </c:pt>
                <c:pt idx="2">
                  <c:v>20</c:v>
                </c:pt>
                <c:pt idx="3">
                  <c:v>7.5</c:v>
                </c:pt>
              </c:numCache>
            </c:numRef>
          </c:yVal>
          <c:smooth val="0"/>
        </c:ser>
        <c:ser>
          <c:idx val="6"/>
          <c:order val="1"/>
          <c:tx>
            <c:v>PR9022 (79 inch)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'Data UHF Only Specs'!$W$4:$Z$4</c:f>
              <c:numCache>
                <c:ptCount val="4"/>
                <c:pt idx="0">
                  <c:v>14</c:v>
                </c:pt>
                <c:pt idx="1">
                  <c:v>32</c:v>
                </c:pt>
                <c:pt idx="2">
                  <c:v>50</c:v>
                </c:pt>
                <c:pt idx="3">
                  <c:v>69</c:v>
                </c:pt>
              </c:numCache>
            </c:numRef>
          </c:xVal>
          <c:yVal>
            <c:numRef>
              <c:f>'Data UHF Only Specs'!$W$86:$Z$86</c:f>
              <c:numCache>
                <c:ptCount val="4"/>
                <c:pt idx="0">
                  <c:v>13.5</c:v>
                </c:pt>
                <c:pt idx="1">
                  <c:v>16</c:v>
                </c:pt>
                <c:pt idx="2">
                  <c:v>18</c:v>
                </c:pt>
                <c:pt idx="3">
                  <c:v>13</c:v>
                </c:pt>
              </c:numCache>
            </c:numRef>
          </c:yVal>
          <c:smooth val="0"/>
        </c:ser>
        <c:ser>
          <c:idx val="7"/>
          <c:order val="2"/>
          <c:tx>
            <c:v>PR9018 (50 inch)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'Data UHF Only Specs'!$W$4:$Z$4</c:f>
              <c:numCache>
                <c:ptCount val="4"/>
                <c:pt idx="0">
                  <c:v>14</c:v>
                </c:pt>
                <c:pt idx="1">
                  <c:v>32</c:v>
                </c:pt>
                <c:pt idx="2">
                  <c:v>50</c:v>
                </c:pt>
                <c:pt idx="3">
                  <c:v>69</c:v>
                </c:pt>
              </c:numCache>
            </c:numRef>
          </c:xVal>
          <c:yVal>
            <c:numRef>
              <c:f>'Data UHF Only Specs'!$W$85:$Z$85</c:f>
              <c:numCache>
                <c:ptCount val="4"/>
                <c:pt idx="0">
                  <c:v>13.5</c:v>
                </c:pt>
                <c:pt idx="1">
                  <c:v>14</c:v>
                </c:pt>
                <c:pt idx="2">
                  <c:v>19.5</c:v>
                </c:pt>
                <c:pt idx="3">
                  <c:v>6</c:v>
                </c:pt>
              </c:numCache>
            </c:numRef>
          </c:yVal>
          <c:smooth val="0"/>
        </c:ser>
        <c:ser>
          <c:idx val="0"/>
          <c:order val="3"/>
          <c:tx>
            <c:v>HD9095P (93 inch)</c:v>
          </c:tx>
          <c:spPr>
            <a:ln w="254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'Data UHF Only Specs'!$W$4:$Z$4</c:f>
              <c:numCache>
                <c:ptCount val="4"/>
                <c:pt idx="0">
                  <c:v>14</c:v>
                </c:pt>
                <c:pt idx="1">
                  <c:v>32</c:v>
                </c:pt>
                <c:pt idx="2">
                  <c:v>50</c:v>
                </c:pt>
                <c:pt idx="3">
                  <c:v>69</c:v>
                </c:pt>
              </c:numCache>
            </c:numRef>
          </c:xVal>
          <c:yVal>
            <c:numRef>
              <c:f>'Data UHF Only Specs'!$W$90:$Z$90</c:f>
              <c:numCache>
                <c:ptCount val="4"/>
                <c:pt idx="0">
                  <c:v>11</c:v>
                </c:pt>
                <c:pt idx="1">
                  <c:v>14</c:v>
                </c:pt>
                <c:pt idx="2">
                  <c:v>11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4"/>
          <c:tx>
            <c:v>HD9085P (75 inch)</c:v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'Data UHF Only Specs'!$W$4:$Z$4</c:f>
              <c:numCache>
                <c:ptCount val="4"/>
                <c:pt idx="0">
                  <c:v>14</c:v>
                </c:pt>
                <c:pt idx="1">
                  <c:v>32</c:v>
                </c:pt>
                <c:pt idx="2">
                  <c:v>50</c:v>
                </c:pt>
                <c:pt idx="3">
                  <c:v>69</c:v>
                </c:pt>
              </c:numCache>
            </c:numRef>
          </c:xVal>
          <c:yVal>
            <c:numRef>
              <c:f>'Data UHF Only Specs'!$W$89:$Z$89</c:f>
              <c:numCache>
                <c:ptCount val="4"/>
                <c:pt idx="0">
                  <c:v>14</c:v>
                </c:pt>
                <c:pt idx="1">
                  <c:v>18</c:v>
                </c:pt>
                <c:pt idx="2">
                  <c:v>12</c:v>
                </c:pt>
                <c:pt idx="3">
                  <c:v>9</c:v>
                </c:pt>
              </c:numCache>
            </c:numRef>
          </c:yVal>
          <c:smooth val="0"/>
        </c:ser>
        <c:ser>
          <c:idx val="2"/>
          <c:order val="5"/>
          <c:tx>
            <c:v>HD9065P (50 inch)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'Data UHF Only Specs'!$W$4:$Z$4</c:f>
              <c:numCache>
                <c:ptCount val="4"/>
                <c:pt idx="0">
                  <c:v>14</c:v>
                </c:pt>
                <c:pt idx="1">
                  <c:v>32</c:v>
                </c:pt>
                <c:pt idx="2">
                  <c:v>50</c:v>
                </c:pt>
                <c:pt idx="3">
                  <c:v>69</c:v>
                </c:pt>
              </c:numCache>
            </c:numRef>
          </c:xVal>
          <c:yVal>
            <c:numRef>
              <c:f>'Data UHF Only Specs'!$W$88:$Z$88</c:f>
              <c:numCache>
                <c:ptCount val="4"/>
                <c:pt idx="0">
                  <c:v>14</c:v>
                </c:pt>
                <c:pt idx="1">
                  <c:v>19</c:v>
                </c:pt>
                <c:pt idx="2">
                  <c:v>14</c:v>
                </c:pt>
                <c:pt idx="3">
                  <c:v>17</c:v>
                </c:pt>
              </c:numCache>
            </c:numRef>
          </c:yVal>
          <c:smooth val="0"/>
        </c:ser>
        <c:axId val="34102359"/>
        <c:axId val="38485776"/>
      </c:scatterChart>
      <c:valAx>
        <c:axId val="34102359"/>
        <c:scaling>
          <c:orientation val="minMax"/>
          <c:max val="7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UHF Channel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485776"/>
        <c:crosses val="autoZero"/>
        <c:crossBetween val="midCat"/>
        <c:dispUnits/>
      </c:valAx>
      <c:valAx>
        <c:axId val="38485776"/>
        <c:scaling>
          <c:orientation val="minMax"/>
          <c:max val="22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F/B Ratio (dB)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102359"/>
        <c:crosses val="autoZero"/>
        <c:crossBetween val="midCat"/>
        <c:dispUnits/>
      </c:valAx>
      <c:spPr>
        <a:noFill/>
        <a:ln w="3175">
          <a:solidFill/>
        </a:ln>
      </c:spPr>
    </c:plotArea>
    <c:legend>
      <c:legendPos val="t"/>
      <c:layout>
        <c:manualLayout>
          <c:xMode val="edge"/>
          <c:yMode val="edge"/>
          <c:x val="0.10225"/>
          <c:y val="0.061"/>
          <c:w val="0.65275"/>
          <c:h val="0.07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Beamwidth (-3 dB) for C-M UHF Antennas</a:t>
            </a:r>
          </a:p>
        </c:rich>
      </c:tx>
      <c:layout>
        <c:manualLayout>
          <c:xMode val="factor"/>
          <c:yMode val="factor"/>
          <c:x val="-0.041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425"/>
          <c:w val="0.82625"/>
          <c:h val="0.7925"/>
        </c:manualLayout>
      </c:layout>
      <c:scatterChart>
        <c:scatterStyle val="lineMarker"/>
        <c:varyColors val="0"/>
        <c:ser>
          <c:idx val="5"/>
          <c:order val="0"/>
          <c:tx>
            <c:v>CM4228 8-Bay Bowtie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 UHF Only Specs'!$O$3:$R$3</c:f>
              <c:numCache>
                <c:ptCount val="4"/>
                <c:pt idx="0">
                  <c:v>14</c:v>
                </c:pt>
                <c:pt idx="1">
                  <c:v>35</c:v>
                </c:pt>
                <c:pt idx="2">
                  <c:v>52</c:v>
                </c:pt>
                <c:pt idx="3">
                  <c:v>60</c:v>
                </c:pt>
              </c:numCache>
            </c:numRef>
          </c:xVal>
          <c:yVal>
            <c:numRef>
              <c:f>'Data UHF Only Specs'!$O$34:$R$34</c:f>
              <c:numCache>
                <c:ptCount val="4"/>
                <c:pt idx="0">
                  <c:v>37</c:v>
                </c:pt>
                <c:pt idx="1">
                  <c:v>24</c:v>
                </c:pt>
                <c:pt idx="2">
                  <c:v>20</c:v>
                </c:pt>
                <c:pt idx="3">
                  <c:v>18</c:v>
                </c:pt>
              </c:numCache>
            </c:numRef>
          </c:yVal>
          <c:smooth val="0"/>
        </c:ser>
        <c:ser>
          <c:idx val="6"/>
          <c:order val="1"/>
          <c:tx>
            <c:v>CM4248 Corner Yagi (81 inch)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'Data UHF Only Specs'!$O$3:$R$3</c:f>
              <c:numCache>
                <c:ptCount val="4"/>
                <c:pt idx="0">
                  <c:v>14</c:v>
                </c:pt>
                <c:pt idx="1">
                  <c:v>35</c:v>
                </c:pt>
                <c:pt idx="2">
                  <c:v>52</c:v>
                </c:pt>
                <c:pt idx="3">
                  <c:v>60</c:v>
                </c:pt>
              </c:numCache>
            </c:numRef>
          </c:xVal>
          <c:yVal>
            <c:numRef>
              <c:f>'Data UHF Only Specs'!$O$32:$R$32</c:f>
              <c:numCache>
                <c:ptCount val="4"/>
                <c:pt idx="0">
                  <c:v>42</c:v>
                </c:pt>
                <c:pt idx="1">
                  <c:v>30</c:v>
                </c:pt>
                <c:pt idx="2">
                  <c:v>23</c:v>
                </c:pt>
                <c:pt idx="3">
                  <c:v>20</c:v>
                </c:pt>
              </c:numCache>
            </c:numRef>
          </c:yVal>
          <c:smooth val="0"/>
        </c:ser>
        <c:ser>
          <c:idx val="7"/>
          <c:order val="2"/>
          <c:tx>
            <c:v>CM-4221/4225 4-Bay Bowtie</c:v>
          </c:tx>
          <c:spPr>
            <a:ln w="381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'Data UHF Only Specs'!$O$3:$R$3</c:f>
              <c:numCache>
                <c:ptCount val="4"/>
                <c:pt idx="0">
                  <c:v>14</c:v>
                </c:pt>
                <c:pt idx="1">
                  <c:v>35</c:v>
                </c:pt>
                <c:pt idx="2">
                  <c:v>52</c:v>
                </c:pt>
                <c:pt idx="3">
                  <c:v>60</c:v>
                </c:pt>
              </c:numCache>
            </c:numRef>
          </c:xVal>
          <c:yVal>
            <c:numRef>
              <c:f>'Data UHF Only Specs'!$O$33:$R$33</c:f>
              <c:numCache>
                <c:ptCount val="4"/>
                <c:pt idx="0">
                  <c:v>59</c:v>
                </c:pt>
                <c:pt idx="1">
                  <c:v>52</c:v>
                </c:pt>
                <c:pt idx="2">
                  <c:v>44</c:v>
                </c:pt>
                <c:pt idx="3">
                  <c:v>41</c:v>
                </c:pt>
              </c:numCache>
            </c:numRef>
          </c:yVal>
          <c:smooth val="0"/>
        </c:ser>
        <c:ser>
          <c:idx val="0"/>
          <c:order val="3"/>
          <c:tx>
            <c:v>CM4308 Corner Yagi (43 inch)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'Data UHF Only Specs'!$O$3:$R$3</c:f>
              <c:numCache>
                <c:ptCount val="4"/>
                <c:pt idx="0">
                  <c:v>14</c:v>
                </c:pt>
                <c:pt idx="1">
                  <c:v>35</c:v>
                </c:pt>
                <c:pt idx="2">
                  <c:v>52</c:v>
                </c:pt>
                <c:pt idx="3">
                  <c:v>60</c:v>
                </c:pt>
              </c:numCache>
            </c:numRef>
          </c:xVal>
          <c:yVal>
            <c:numRef>
              <c:f>'Data UHF Only Specs'!$O$31:$R$31</c:f>
              <c:numCache>
                <c:ptCount val="4"/>
                <c:pt idx="0">
                  <c:v>56</c:v>
                </c:pt>
                <c:pt idx="1">
                  <c:v>48</c:v>
                </c:pt>
                <c:pt idx="2">
                  <c:v>37</c:v>
                </c:pt>
                <c:pt idx="3">
                  <c:v>31</c:v>
                </c:pt>
              </c:numCache>
            </c:numRef>
          </c:yVal>
          <c:smooth val="0"/>
        </c:ser>
        <c:ser>
          <c:idx val="1"/>
          <c:order val="4"/>
          <c:tx>
            <c:v>CM-4194 Corner Dipole</c:v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'Data UHF Only Specs'!$O$3:$R$3</c:f>
              <c:numCache>
                <c:ptCount val="4"/>
                <c:pt idx="0">
                  <c:v>14</c:v>
                </c:pt>
                <c:pt idx="1">
                  <c:v>35</c:v>
                </c:pt>
                <c:pt idx="2">
                  <c:v>52</c:v>
                </c:pt>
                <c:pt idx="3">
                  <c:v>60</c:v>
                </c:pt>
              </c:numCache>
            </c:numRef>
          </c:xVal>
          <c:yVal>
            <c:numRef>
              <c:f>'Data UHF Only Specs'!$O$30:$R$30</c:f>
              <c:numCache>
                <c:ptCount val="4"/>
                <c:pt idx="0">
                  <c:v>63</c:v>
                </c:pt>
                <c:pt idx="1">
                  <c:v>58</c:v>
                </c:pt>
                <c:pt idx="2">
                  <c:v>53</c:v>
                </c:pt>
                <c:pt idx="3">
                  <c:v>50</c:v>
                </c:pt>
              </c:numCache>
            </c:numRef>
          </c:yVal>
          <c:smooth val="0"/>
        </c:ser>
        <c:ser>
          <c:idx val="2"/>
          <c:order val="5"/>
          <c:tx>
            <c:v>CM4251 Parabolic Dish (7 foot)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 UHF Only Specs'!$O$3:$R$3</c:f>
              <c:numCache>
                <c:ptCount val="4"/>
                <c:pt idx="0">
                  <c:v>14</c:v>
                </c:pt>
                <c:pt idx="1">
                  <c:v>35</c:v>
                </c:pt>
                <c:pt idx="2">
                  <c:v>52</c:v>
                </c:pt>
                <c:pt idx="3">
                  <c:v>60</c:v>
                </c:pt>
              </c:numCache>
            </c:numRef>
          </c:xVal>
          <c:yVal>
            <c:numRef>
              <c:f>'Data UHF Only Specs'!$O$35:$R$35</c:f>
              <c:numCache>
                <c:ptCount val="4"/>
                <c:pt idx="0">
                  <c:v>20</c:v>
                </c:pt>
                <c:pt idx="1">
                  <c:v>15</c:v>
                </c:pt>
                <c:pt idx="2">
                  <c:v>13</c:v>
                </c:pt>
                <c:pt idx="3">
                  <c:v>12</c:v>
                </c:pt>
              </c:numCache>
            </c:numRef>
          </c:yVal>
          <c:smooth val="0"/>
        </c:ser>
        <c:axId val="10827665"/>
        <c:axId val="30340122"/>
      </c:scatterChart>
      <c:valAx>
        <c:axId val="10827665"/>
        <c:scaling>
          <c:orientation val="minMax"/>
          <c:max val="7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UHF Channel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340122"/>
        <c:crosses val="autoZero"/>
        <c:crossBetween val="midCat"/>
        <c:dispUnits/>
      </c:valAx>
      <c:valAx>
        <c:axId val="30340122"/>
        <c:scaling>
          <c:orientation val="minMax"/>
          <c:max val="75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-3 dB Beamwidth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827665"/>
        <c:crosses val="autoZero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5875"/>
          <c:y val="0.05625"/>
          <c:w val="0.5905"/>
          <c:h val="0.08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Beamwidth (-3 dB) for W-G UHF Antennas</a:t>
            </a:r>
          </a:p>
        </c:rich>
      </c:tx>
      <c:layout>
        <c:manualLayout>
          <c:xMode val="factor"/>
          <c:yMode val="factor"/>
          <c:x val="-0.03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425"/>
          <c:w val="0.82625"/>
          <c:h val="0.7925"/>
        </c:manualLayout>
      </c:layout>
      <c:scatterChart>
        <c:scatterStyle val="lineMarker"/>
        <c:varyColors val="0"/>
        <c:ser>
          <c:idx val="5"/>
          <c:order val="0"/>
          <c:tx>
            <c:v>PR8800 8-Bay Dipole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 UHF Only Specs'!$O$4:$R$4</c:f>
              <c:numCache>
                <c:ptCount val="4"/>
                <c:pt idx="0">
                  <c:v>14</c:v>
                </c:pt>
                <c:pt idx="1">
                  <c:v>32</c:v>
                </c:pt>
                <c:pt idx="2">
                  <c:v>50</c:v>
                </c:pt>
                <c:pt idx="3">
                  <c:v>69</c:v>
                </c:pt>
              </c:numCache>
            </c:numRef>
          </c:xVal>
          <c:yVal>
            <c:numRef>
              <c:f>'Data UHF Only Specs'!$O$81:$R$81</c:f>
              <c:numCache>
                <c:ptCount val="4"/>
                <c:pt idx="0">
                  <c:v>32</c:v>
                </c:pt>
                <c:pt idx="1">
                  <c:v>23</c:v>
                </c:pt>
                <c:pt idx="2">
                  <c:v>20</c:v>
                </c:pt>
                <c:pt idx="3">
                  <c:v>17</c:v>
                </c:pt>
              </c:numCache>
            </c:numRef>
          </c:yVal>
          <c:smooth val="0"/>
        </c:ser>
        <c:ser>
          <c:idx val="0"/>
          <c:order val="1"/>
          <c:tx>
            <c:v>PR-9014 Yagi-Triad (40 inch)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'Data UHF Only Specs'!$O$4:$R$4</c:f>
              <c:numCache>
                <c:ptCount val="4"/>
                <c:pt idx="0">
                  <c:v>14</c:v>
                </c:pt>
                <c:pt idx="1">
                  <c:v>32</c:v>
                </c:pt>
                <c:pt idx="2">
                  <c:v>50</c:v>
                </c:pt>
                <c:pt idx="3">
                  <c:v>69</c:v>
                </c:pt>
              </c:numCache>
            </c:numRef>
          </c:xVal>
          <c:yVal>
            <c:numRef>
              <c:f>'Data UHF Only Specs'!$O$83:$R$83</c:f>
              <c:numCache>
                <c:ptCount val="4"/>
                <c:pt idx="0">
                  <c:v>65</c:v>
                </c:pt>
                <c:pt idx="1">
                  <c:v>62</c:v>
                </c:pt>
                <c:pt idx="2">
                  <c:v>50</c:v>
                </c:pt>
                <c:pt idx="3">
                  <c:v>35</c:v>
                </c:pt>
              </c:numCache>
            </c:numRef>
          </c:yVal>
          <c:smooth val="0"/>
        </c:ser>
        <c:ser>
          <c:idx val="7"/>
          <c:order val="2"/>
          <c:tx>
            <c:v>PR4400 4-Bay Dipole</c:v>
          </c:tx>
          <c:spPr>
            <a:ln w="381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'Data UHF Only Specs'!$O$4:$R$4</c:f>
              <c:numCache>
                <c:ptCount val="4"/>
                <c:pt idx="0">
                  <c:v>14</c:v>
                </c:pt>
                <c:pt idx="1">
                  <c:v>32</c:v>
                </c:pt>
                <c:pt idx="2">
                  <c:v>50</c:v>
                </c:pt>
                <c:pt idx="3">
                  <c:v>69</c:v>
                </c:pt>
              </c:numCache>
            </c:numRef>
          </c:xVal>
          <c:yVal>
            <c:numRef>
              <c:f>'Data UHF Only Specs'!$O$80:$R$80</c:f>
              <c:numCache>
                <c:ptCount val="4"/>
                <c:pt idx="0">
                  <c:v>72</c:v>
                </c:pt>
                <c:pt idx="1">
                  <c:v>60</c:v>
                </c:pt>
                <c:pt idx="2">
                  <c:v>46</c:v>
                </c:pt>
                <c:pt idx="3">
                  <c:v>47</c:v>
                </c:pt>
              </c:numCache>
            </c:numRef>
          </c:yVal>
          <c:smooth val="0"/>
        </c:ser>
        <c:ser>
          <c:idx val="6"/>
          <c:order val="3"/>
          <c:tx>
            <c:v>PR9012 Yagi-Triad (17 inch)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'Data UHF Only Specs'!$O$4:$R$4</c:f>
              <c:numCache>
                <c:ptCount val="4"/>
                <c:pt idx="0">
                  <c:v>14</c:v>
                </c:pt>
                <c:pt idx="1">
                  <c:v>32</c:v>
                </c:pt>
                <c:pt idx="2">
                  <c:v>50</c:v>
                </c:pt>
                <c:pt idx="3">
                  <c:v>69</c:v>
                </c:pt>
              </c:numCache>
            </c:numRef>
          </c:xVal>
          <c:yVal>
            <c:numRef>
              <c:f>'Data UHF Only Specs'!$O$82:$R$82</c:f>
              <c:numCache>
                <c:ptCount val="4"/>
                <c:pt idx="0">
                  <c:v>71</c:v>
                </c:pt>
                <c:pt idx="1">
                  <c:v>73</c:v>
                </c:pt>
                <c:pt idx="2">
                  <c:v>58</c:v>
                </c:pt>
                <c:pt idx="3">
                  <c:v>58</c:v>
                </c:pt>
              </c:numCache>
            </c:numRef>
          </c:yVal>
          <c:smooth val="0"/>
        </c:ser>
        <c:ser>
          <c:idx val="1"/>
          <c:order val="4"/>
          <c:tx>
            <c:v>PR-9016 Corner Dipole</c:v>
          </c:tx>
          <c:spPr>
            <a:ln w="381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'Data UHF Only Specs'!$O$4:$R$4</c:f>
              <c:numCache>
                <c:ptCount val="4"/>
                <c:pt idx="0">
                  <c:v>14</c:v>
                </c:pt>
                <c:pt idx="1">
                  <c:v>32</c:v>
                </c:pt>
                <c:pt idx="2">
                  <c:v>50</c:v>
                </c:pt>
                <c:pt idx="3">
                  <c:v>69</c:v>
                </c:pt>
              </c:numCache>
            </c:numRef>
          </c:xVal>
          <c:yVal>
            <c:numRef>
              <c:f>'Data UHF Only Specs'!$O$84:$R$84</c:f>
              <c:numCache>
                <c:ptCount val="4"/>
                <c:pt idx="0">
                  <c:v>59</c:v>
                </c:pt>
                <c:pt idx="1">
                  <c:v>54</c:v>
                </c:pt>
                <c:pt idx="2">
                  <c:v>47</c:v>
                </c:pt>
                <c:pt idx="3">
                  <c:v>32</c:v>
                </c:pt>
              </c:numCache>
            </c:numRef>
          </c:yVal>
          <c:smooth val="0"/>
        </c:ser>
        <c:axId val="4625643"/>
        <c:axId val="41630788"/>
      </c:scatterChart>
      <c:valAx>
        <c:axId val="4625643"/>
        <c:scaling>
          <c:orientation val="minMax"/>
          <c:max val="7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UHF Channel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630788"/>
        <c:crosses val="autoZero"/>
        <c:crossBetween val="midCat"/>
        <c:dispUnits/>
      </c:valAx>
      <c:valAx>
        <c:axId val="41630788"/>
        <c:scaling>
          <c:orientation val="minMax"/>
          <c:max val="75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-3 dB Beamwidth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25643"/>
        <c:crosses val="autoZero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68"/>
          <c:y val="0.05125"/>
          <c:w val="0.55825"/>
          <c:h val="0.091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Beamwidth (-3 dB) for W-G UHF Yagis with Corner Reflectors</a:t>
            </a:r>
          </a:p>
        </c:rich>
      </c:tx>
      <c:layout>
        <c:manualLayout>
          <c:xMode val="factor"/>
          <c:yMode val="factor"/>
          <c:x val="-0.0182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45"/>
          <c:w val="0.82625"/>
          <c:h val="0.792"/>
        </c:manualLayout>
      </c:layout>
      <c:scatterChart>
        <c:scatterStyle val="lineMarker"/>
        <c:varyColors val="0"/>
        <c:ser>
          <c:idx val="5"/>
          <c:order val="0"/>
          <c:tx>
            <c:v>PR9032 (115 inch)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 UHF Only Specs'!$O$4:$R$4</c:f>
              <c:numCache>
                <c:ptCount val="4"/>
                <c:pt idx="0">
                  <c:v>14</c:v>
                </c:pt>
                <c:pt idx="1">
                  <c:v>32</c:v>
                </c:pt>
                <c:pt idx="2">
                  <c:v>50</c:v>
                </c:pt>
                <c:pt idx="3">
                  <c:v>69</c:v>
                </c:pt>
              </c:numCache>
            </c:numRef>
          </c:xVal>
          <c:yVal>
            <c:numRef>
              <c:f>'Data UHF Only Specs'!$O$87:$R$87</c:f>
              <c:numCache>
                <c:ptCount val="4"/>
                <c:pt idx="0">
                  <c:v>53</c:v>
                </c:pt>
                <c:pt idx="1">
                  <c:v>37</c:v>
                </c:pt>
                <c:pt idx="2">
                  <c:v>28</c:v>
                </c:pt>
                <c:pt idx="3">
                  <c:v>26</c:v>
                </c:pt>
              </c:numCache>
            </c:numRef>
          </c:yVal>
          <c:smooth val="0"/>
        </c:ser>
        <c:ser>
          <c:idx val="6"/>
          <c:order val="1"/>
          <c:tx>
            <c:v>PR9022 (79 inch)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'Data UHF Only Specs'!$O$4:$R$4</c:f>
              <c:numCache>
                <c:ptCount val="4"/>
                <c:pt idx="0">
                  <c:v>14</c:v>
                </c:pt>
                <c:pt idx="1">
                  <c:v>32</c:v>
                </c:pt>
                <c:pt idx="2">
                  <c:v>50</c:v>
                </c:pt>
                <c:pt idx="3">
                  <c:v>69</c:v>
                </c:pt>
              </c:numCache>
            </c:numRef>
          </c:xVal>
          <c:yVal>
            <c:numRef>
              <c:f>'Data UHF Only Specs'!$O$86:$R$86</c:f>
              <c:numCache>
                <c:ptCount val="4"/>
                <c:pt idx="0">
                  <c:v>54</c:v>
                </c:pt>
                <c:pt idx="1">
                  <c:v>43</c:v>
                </c:pt>
                <c:pt idx="2">
                  <c:v>34</c:v>
                </c:pt>
                <c:pt idx="3">
                  <c:v>23</c:v>
                </c:pt>
              </c:numCache>
            </c:numRef>
          </c:yVal>
          <c:smooth val="0"/>
        </c:ser>
        <c:ser>
          <c:idx val="7"/>
          <c:order val="2"/>
          <c:tx>
            <c:v>PR9018 (50 inch)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'Data UHF Only Specs'!$O$4:$R$4</c:f>
              <c:numCache>
                <c:ptCount val="4"/>
                <c:pt idx="0">
                  <c:v>14</c:v>
                </c:pt>
                <c:pt idx="1">
                  <c:v>32</c:v>
                </c:pt>
                <c:pt idx="2">
                  <c:v>50</c:v>
                </c:pt>
                <c:pt idx="3">
                  <c:v>69</c:v>
                </c:pt>
              </c:numCache>
            </c:numRef>
          </c:xVal>
          <c:yVal>
            <c:numRef>
              <c:f>'Data UHF Only Specs'!$O$85:$R$85</c:f>
              <c:numCache>
                <c:ptCount val="4"/>
                <c:pt idx="0">
                  <c:v>60</c:v>
                </c:pt>
                <c:pt idx="1">
                  <c:v>55</c:v>
                </c:pt>
                <c:pt idx="2">
                  <c:v>40</c:v>
                </c:pt>
                <c:pt idx="3">
                  <c:v>26</c:v>
                </c:pt>
              </c:numCache>
            </c:numRef>
          </c:yVal>
          <c:smooth val="0"/>
        </c:ser>
        <c:ser>
          <c:idx val="0"/>
          <c:order val="3"/>
          <c:tx>
            <c:v>HD9095P (93 inch)</c:v>
          </c:tx>
          <c:spPr>
            <a:ln w="254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'Data UHF Only Specs'!$O$4:$R$4</c:f>
              <c:numCache>
                <c:ptCount val="4"/>
                <c:pt idx="0">
                  <c:v>14</c:v>
                </c:pt>
                <c:pt idx="1">
                  <c:v>32</c:v>
                </c:pt>
                <c:pt idx="2">
                  <c:v>50</c:v>
                </c:pt>
                <c:pt idx="3">
                  <c:v>69</c:v>
                </c:pt>
              </c:numCache>
            </c:numRef>
          </c:xVal>
          <c:yVal>
            <c:numRef>
              <c:f>'Data UHF Only Specs'!$O$90:$R$90</c:f>
              <c:numCache>
                <c:ptCount val="4"/>
                <c:pt idx="0">
                  <c:v>43</c:v>
                </c:pt>
                <c:pt idx="1">
                  <c:v>41</c:v>
                </c:pt>
                <c:pt idx="2">
                  <c:v>30</c:v>
                </c:pt>
                <c:pt idx="3">
                  <c:v>34</c:v>
                </c:pt>
              </c:numCache>
            </c:numRef>
          </c:yVal>
          <c:smooth val="0"/>
        </c:ser>
        <c:ser>
          <c:idx val="1"/>
          <c:order val="4"/>
          <c:tx>
            <c:v>HD9085P (75 inch)</c:v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'Data UHF Only Specs'!$O$4:$R$4</c:f>
              <c:numCache>
                <c:ptCount val="4"/>
                <c:pt idx="0">
                  <c:v>14</c:v>
                </c:pt>
                <c:pt idx="1">
                  <c:v>32</c:v>
                </c:pt>
                <c:pt idx="2">
                  <c:v>50</c:v>
                </c:pt>
                <c:pt idx="3">
                  <c:v>69</c:v>
                </c:pt>
              </c:numCache>
            </c:numRef>
          </c:xVal>
          <c:yVal>
            <c:numRef>
              <c:f>'Data UHF Only Specs'!$O$89:$R$89</c:f>
              <c:numCache>
                <c:ptCount val="4"/>
                <c:pt idx="0">
                  <c:v>45</c:v>
                </c:pt>
                <c:pt idx="1">
                  <c:v>44</c:v>
                </c:pt>
                <c:pt idx="2">
                  <c:v>32</c:v>
                </c:pt>
                <c:pt idx="3">
                  <c:v>23</c:v>
                </c:pt>
              </c:numCache>
            </c:numRef>
          </c:yVal>
          <c:smooth val="0"/>
        </c:ser>
        <c:ser>
          <c:idx val="2"/>
          <c:order val="5"/>
          <c:tx>
            <c:v>HD9065P (50 inch)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'Data UHF Only Specs'!$O$4:$R$4</c:f>
              <c:numCache>
                <c:ptCount val="4"/>
                <c:pt idx="0">
                  <c:v>14</c:v>
                </c:pt>
                <c:pt idx="1">
                  <c:v>32</c:v>
                </c:pt>
                <c:pt idx="2">
                  <c:v>50</c:v>
                </c:pt>
                <c:pt idx="3">
                  <c:v>69</c:v>
                </c:pt>
              </c:numCache>
            </c:numRef>
          </c:xVal>
          <c:yVal>
            <c:numRef>
              <c:f>'Data UHF Only Specs'!$O$88:$R$88</c:f>
              <c:numCache>
                <c:ptCount val="4"/>
                <c:pt idx="0">
                  <c:v>52</c:v>
                </c:pt>
                <c:pt idx="1">
                  <c:v>53</c:v>
                </c:pt>
                <c:pt idx="2">
                  <c:v>40</c:v>
                </c:pt>
                <c:pt idx="3">
                  <c:v>31</c:v>
                </c:pt>
              </c:numCache>
            </c:numRef>
          </c:yVal>
          <c:smooth val="0"/>
        </c:ser>
        <c:axId val="39132773"/>
        <c:axId val="16650638"/>
      </c:scatterChart>
      <c:valAx>
        <c:axId val="39132773"/>
        <c:scaling>
          <c:orientation val="minMax"/>
          <c:max val="7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UHF Channel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650638"/>
        <c:crosses val="autoZero"/>
        <c:crossBetween val="midCat"/>
        <c:dispUnits/>
      </c:valAx>
      <c:valAx>
        <c:axId val="16650638"/>
        <c:scaling>
          <c:orientation val="minMax"/>
          <c:max val="75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-3 dB Beamwidth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132773"/>
        <c:crosses val="autoZero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68"/>
          <c:y val="0.06725"/>
          <c:w val="0.55825"/>
          <c:h val="0.06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Wide Beamwidth UHF Antennas</a:t>
            </a:r>
          </a:p>
        </c:rich>
      </c:tx>
      <c:layout>
        <c:manualLayout>
          <c:xMode val="factor"/>
          <c:yMode val="factor"/>
          <c:x val="-0.090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425"/>
          <c:w val="0.7895"/>
          <c:h val="0.80075"/>
        </c:manualLayout>
      </c:layout>
      <c:scatterChart>
        <c:scatterStyle val="lineMarker"/>
        <c:varyColors val="0"/>
        <c:ser>
          <c:idx val="5"/>
          <c:order val="0"/>
          <c:tx>
            <c:v>PR9012 Yagi-Triad (17 inch)</c:v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'Data UHF Only Specs'!$O$4:$R$4</c:f>
              <c:numCache>
                <c:ptCount val="4"/>
                <c:pt idx="0">
                  <c:v>14</c:v>
                </c:pt>
                <c:pt idx="1">
                  <c:v>32</c:v>
                </c:pt>
                <c:pt idx="2">
                  <c:v>50</c:v>
                </c:pt>
                <c:pt idx="3">
                  <c:v>69</c:v>
                </c:pt>
              </c:numCache>
            </c:numRef>
          </c:xVal>
          <c:yVal>
            <c:numRef>
              <c:f>'Data UHF Only Specs'!$O$82:$R$82</c:f>
              <c:numCache>
                <c:ptCount val="4"/>
                <c:pt idx="0">
                  <c:v>71</c:v>
                </c:pt>
                <c:pt idx="1">
                  <c:v>73</c:v>
                </c:pt>
                <c:pt idx="2">
                  <c:v>58</c:v>
                </c:pt>
                <c:pt idx="3">
                  <c:v>58</c:v>
                </c:pt>
              </c:numCache>
            </c:numRef>
          </c:yVal>
          <c:smooth val="0"/>
        </c:ser>
        <c:ser>
          <c:idx val="4"/>
          <c:order val="1"/>
          <c:tx>
            <c:v>PR4400 4-Bay Dipole</c:v>
          </c:tx>
          <c:spPr>
            <a:ln w="381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'Data UHF Only Specs'!$O$4:$R$4</c:f>
              <c:numCache>
                <c:ptCount val="4"/>
                <c:pt idx="0">
                  <c:v>14</c:v>
                </c:pt>
                <c:pt idx="1">
                  <c:v>32</c:v>
                </c:pt>
                <c:pt idx="2">
                  <c:v>50</c:v>
                </c:pt>
                <c:pt idx="3">
                  <c:v>69</c:v>
                </c:pt>
              </c:numCache>
            </c:numRef>
          </c:xVal>
          <c:yVal>
            <c:numRef>
              <c:f>'Data UHF Only Specs'!$O$80:$R$80</c:f>
              <c:numCache>
                <c:ptCount val="4"/>
                <c:pt idx="0">
                  <c:v>72</c:v>
                </c:pt>
                <c:pt idx="1">
                  <c:v>60</c:v>
                </c:pt>
                <c:pt idx="2">
                  <c:v>46</c:v>
                </c:pt>
                <c:pt idx="3">
                  <c:v>47</c:v>
                </c:pt>
              </c:numCache>
            </c:numRef>
          </c:yVal>
          <c:smooth val="0"/>
        </c:ser>
        <c:ser>
          <c:idx val="8"/>
          <c:order val="2"/>
          <c:tx>
            <c:v>PR9014 Yagi-Triad (40 inch)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'Data UHF Only Specs'!$O$4:$R$4</c:f>
              <c:numCache>
                <c:ptCount val="4"/>
                <c:pt idx="0">
                  <c:v>14</c:v>
                </c:pt>
                <c:pt idx="1">
                  <c:v>32</c:v>
                </c:pt>
                <c:pt idx="2">
                  <c:v>50</c:v>
                </c:pt>
                <c:pt idx="3">
                  <c:v>69</c:v>
                </c:pt>
              </c:numCache>
            </c:numRef>
          </c:xVal>
          <c:yVal>
            <c:numRef>
              <c:f>'Data UHF Only Specs'!$O$83:$R$83</c:f>
              <c:numCache>
                <c:ptCount val="4"/>
                <c:pt idx="0">
                  <c:v>65</c:v>
                </c:pt>
                <c:pt idx="1">
                  <c:v>62</c:v>
                </c:pt>
                <c:pt idx="2">
                  <c:v>50</c:v>
                </c:pt>
                <c:pt idx="3">
                  <c:v>35</c:v>
                </c:pt>
              </c:numCache>
            </c:numRef>
          </c:yVal>
          <c:smooth val="0"/>
        </c:ser>
        <c:ser>
          <c:idx val="0"/>
          <c:order val="3"/>
          <c:tx>
            <c:v>CM4194 Corner Dipole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'Data UHF Only Specs'!$O$3:$R$3</c:f>
              <c:numCache>
                <c:ptCount val="4"/>
                <c:pt idx="0">
                  <c:v>14</c:v>
                </c:pt>
                <c:pt idx="1">
                  <c:v>35</c:v>
                </c:pt>
                <c:pt idx="2">
                  <c:v>52</c:v>
                </c:pt>
                <c:pt idx="3">
                  <c:v>60</c:v>
                </c:pt>
              </c:numCache>
            </c:numRef>
          </c:xVal>
          <c:yVal>
            <c:numRef>
              <c:f>'Data UHF Only Specs'!$O$30:$R$30</c:f>
              <c:numCache>
                <c:ptCount val="4"/>
                <c:pt idx="0">
                  <c:v>63</c:v>
                </c:pt>
                <c:pt idx="1">
                  <c:v>58</c:v>
                </c:pt>
                <c:pt idx="2">
                  <c:v>53</c:v>
                </c:pt>
                <c:pt idx="3">
                  <c:v>50</c:v>
                </c:pt>
              </c:numCache>
            </c:numRef>
          </c:yVal>
          <c:smooth val="0"/>
        </c:ser>
        <c:ser>
          <c:idx val="3"/>
          <c:order val="4"/>
          <c:tx>
            <c:v>CM4225/4221 4-Bay Bowtie</c:v>
          </c:tx>
          <c:spPr>
            <a:ln w="381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'Data UHF Only Specs'!$O$3:$R$3</c:f>
              <c:numCache>
                <c:ptCount val="4"/>
                <c:pt idx="0">
                  <c:v>14</c:v>
                </c:pt>
                <c:pt idx="1">
                  <c:v>35</c:v>
                </c:pt>
                <c:pt idx="2">
                  <c:v>52</c:v>
                </c:pt>
                <c:pt idx="3">
                  <c:v>60</c:v>
                </c:pt>
              </c:numCache>
            </c:numRef>
          </c:xVal>
          <c:yVal>
            <c:numRef>
              <c:f>'Data UHF Only Specs'!$O$33:$R$33</c:f>
              <c:numCache>
                <c:ptCount val="4"/>
                <c:pt idx="0">
                  <c:v>59</c:v>
                </c:pt>
                <c:pt idx="1">
                  <c:v>52</c:v>
                </c:pt>
                <c:pt idx="2">
                  <c:v>44</c:v>
                </c:pt>
                <c:pt idx="3">
                  <c:v>41</c:v>
                </c:pt>
              </c:numCache>
            </c:numRef>
          </c:yVal>
          <c:smooth val="0"/>
        </c:ser>
        <c:ser>
          <c:idx val="7"/>
          <c:order val="5"/>
          <c:tx>
            <c:v>PR9018 Corner Dipole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'Data UHF Only Specs'!$O$4:$R$4</c:f>
              <c:numCache>
                <c:ptCount val="4"/>
                <c:pt idx="0">
                  <c:v>14</c:v>
                </c:pt>
                <c:pt idx="1">
                  <c:v>32</c:v>
                </c:pt>
                <c:pt idx="2">
                  <c:v>50</c:v>
                </c:pt>
                <c:pt idx="3">
                  <c:v>69</c:v>
                </c:pt>
              </c:numCache>
            </c:numRef>
          </c:xVal>
          <c:yVal>
            <c:numRef>
              <c:f>'Data UHF Only Specs'!$O$85:$R$85</c:f>
              <c:numCache>
                <c:ptCount val="4"/>
                <c:pt idx="0">
                  <c:v>60</c:v>
                </c:pt>
                <c:pt idx="1">
                  <c:v>55</c:v>
                </c:pt>
                <c:pt idx="2">
                  <c:v>40</c:v>
                </c:pt>
                <c:pt idx="3">
                  <c:v>26</c:v>
                </c:pt>
              </c:numCache>
            </c:numRef>
          </c:yVal>
          <c:smooth val="0"/>
        </c:ser>
        <c:axId val="15638015"/>
        <c:axId val="6524408"/>
      </c:scatterChart>
      <c:valAx>
        <c:axId val="15638015"/>
        <c:scaling>
          <c:orientation val="minMax"/>
          <c:max val="7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UHF Channel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24408"/>
        <c:crosses val="autoZero"/>
        <c:crossBetween val="midCat"/>
        <c:dispUnits/>
      </c:valAx>
      <c:valAx>
        <c:axId val="6524408"/>
        <c:scaling>
          <c:orientation val="minMax"/>
          <c:max val="75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-3 dB Beamwidth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638015"/>
        <c:crosses val="autoZero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975"/>
          <c:y val="0.0585"/>
          <c:w val="0.50575"/>
          <c:h val="0.08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NEC vs Spec vs Measured Gain for 8-Bay UHF Antennas</a:t>
            </a:r>
          </a:p>
        </c:rich>
      </c:tx>
      <c:layout>
        <c:manualLayout>
          <c:xMode val="factor"/>
          <c:yMode val="factor"/>
          <c:x val="-0.000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425"/>
          <c:w val="0.8255"/>
          <c:h val="0.80075"/>
        </c:manualLayout>
      </c:layout>
      <c:scatterChart>
        <c:scatterStyle val="lineMarker"/>
        <c:varyColors val="0"/>
        <c:ser>
          <c:idx val="0"/>
          <c:order val="0"/>
          <c:tx>
            <c:v>NEC CM4228 8-Bay Bowtie</c:v>
          </c:tx>
          <c:spPr>
            <a:ln w="25400">
              <a:solidFill>
                <a:srgbClr val="0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'Data UHF NEC + Measured'!$J$4:$M$4</c:f>
              <c:numCache>
                <c:ptCount val="4"/>
                <c:pt idx="0">
                  <c:v>14</c:v>
                </c:pt>
                <c:pt idx="1">
                  <c:v>32</c:v>
                </c:pt>
                <c:pt idx="2">
                  <c:v>50</c:v>
                </c:pt>
                <c:pt idx="3">
                  <c:v>69</c:v>
                </c:pt>
              </c:numCache>
            </c:numRef>
          </c:xVal>
          <c:yVal>
            <c:numRef>
              <c:f>'Data UHF NEC + Measured'!$J$22:$M$22</c:f>
              <c:numCache>
                <c:ptCount val="4"/>
                <c:pt idx="0">
                  <c:v>3.2</c:v>
                </c:pt>
                <c:pt idx="1">
                  <c:v>13.2</c:v>
                </c:pt>
                <c:pt idx="2">
                  <c:v>13</c:v>
                </c:pt>
                <c:pt idx="3">
                  <c:v>11.3</c:v>
                </c:pt>
              </c:numCache>
            </c:numRef>
          </c:yVal>
          <c:smooth val="0"/>
        </c:ser>
        <c:ser>
          <c:idx val="4"/>
          <c:order val="1"/>
          <c:tx>
            <c:v>NEC WG PR8800 8-Bay</c:v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xVal>
            <c:numRef>
              <c:f>'Data UHF NEC + Measured'!$J$4:$M$4</c:f>
              <c:numCache>
                <c:ptCount val="4"/>
                <c:pt idx="0">
                  <c:v>14</c:v>
                </c:pt>
                <c:pt idx="1">
                  <c:v>32</c:v>
                </c:pt>
                <c:pt idx="2">
                  <c:v>50</c:v>
                </c:pt>
                <c:pt idx="3">
                  <c:v>69</c:v>
                </c:pt>
              </c:numCache>
            </c:numRef>
          </c:xVal>
          <c:yVal>
            <c:numRef>
              <c:f>'Data UHF NEC + Measured'!$J$34:$M$34</c:f>
              <c:numCache>
                <c:ptCount val="4"/>
                <c:pt idx="0">
                  <c:v>7.6</c:v>
                </c:pt>
                <c:pt idx="1">
                  <c:v>13.2</c:v>
                </c:pt>
                <c:pt idx="2">
                  <c:v>11.8</c:v>
                </c:pt>
                <c:pt idx="3">
                  <c:v>10</c:v>
                </c:pt>
              </c:numCache>
            </c:numRef>
          </c:yVal>
          <c:smooth val="0"/>
        </c:ser>
        <c:ser>
          <c:idx val="3"/>
          <c:order val="2"/>
          <c:tx>
            <c:v>Specs CM4228 8-Bay Bowtie</c:v>
          </c:tx>
          <c:spPr>
            <a:ln w="38100">
              <a:solidFill>
                <a:srgbClr val="33CC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 UHF Only Specs'!$J$3:$M$3</c:f>
              <c:numCache>
                <c:ptCount val="4"/>
                <c:pt idx="0">
                  <c:v>14</c:v>
                </c:pt>
                <c:pt idx="1">
                  <c:v>35</c:v>
                </c:pt>
                <c:pt idx="2">
                  <c:v>52</c:v>
                </c:pt>
                <c:pt idx="3">
                  <c:v>60</c:v>
                </c:pt>
              </c:numCache>
            </c:numRef>
          </c:xVal>
          <c:yVal>
            <c:numRef>
              <c:f>'Data UHF Only Specs'!$J$34:$M$34</c:f>
              <c:numCache>
                <c:ptCount val="4"/>
                <c:pt idx="0">
                  <c:v>10.8</c:v>
                </c:pt>
                <c:pt idx="1">
                  <c:v>12.1</c:v>
                </c:pt>
                <c:pt idx="2">
                  <c:v>13</c:v>
                </c:pt>
                <c:pt idx="3">
                  <c:v>11.5</c:v>
                </c:pt>
              </c:numCache>
            </c:numRef>
          </c:yVal>
          <c:smooth val="0"/>
        </c:ser>
        <c:ser>
          <c:idx val="1"/>
          <c:order val="3"/>
          <c:tx>
            <c:v>Specs WG PR8800 8-Bay</c:v>
          </c:tx>
          <c:spPr>
            <a:ln w="25400">
              <a:solidFill>
                <a:srgbClr val="99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'Data UHF Only Specs'!$J$4:$M$4</c:f>
              <c:numCache>
                <c:ptCount val="4"/>
                <c:pt idx="0">
                  <c:v>14</c:v>
                </c:pt>
                <c:pt idx="1">
                  <c:v>32</c:v>
                </c:pt>
                <c:pt idx="2">
                  <c:v>50</c:v>
                </c:pt>
                <c:pt idx="3">
                  <c:v>69</c:v>
                </c:pt>
              </c:numCache>
            </c:numRef>
          </c:xVal>
          <c:yVal>
            <c:numRef>
              <c:f>'Data UHF Only Specs'!$J$81:$M$81</c:f>
              <c:numCache>
                <c:ptCount val="4"/>
                <c:pt idx="0">
                  <c:v>10.7</c:v>
                </c:pt>
                <c:pt idx="1">
                  <c:v>12</c:v>
                </c:pt>
                <c:pt idx="2">
                  <c:v>11</c:v>
                </c:pt>
                <c:pt idx="3">
                  <c:v>12.5</c:v>
                </c:pt>
              </c:numCache>
            </c:numRef>
          </c:yVal>
          <c:smooth val="0"/>
        </c:ser>
        <c:ser>
          <c:idx val="2"/>
          <c:order val="4"/>
          <c:tx>
            <c:v>Measured CM4228 8-Bay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'Data UHF NEC + Measured'!$J$4:$M$4</c:f>
              <c:numCache>
                <c:ptCount val="4"/>
                <c:pt idx="0">
                  <c:v>14</c:v>
                </c:pt>
                <c:pt idx="1">
                  <c:v>32</c:v>
                </c:pt>
                <c:pt idx="2">
                  <c:v>50</c:v>
                </c:pt>
                <c:pt idx="3">
                  <c:v>69</c:v>
                </c:pt>
              </c:numCache>
            </c:numRef>
          </c:xVal>
          <c:yVal>
            <c:numRef>
              <c:f>'Data UHF NEC + Measured'!$J$8:$M$8</c:f>
              <c:numCache>
                <c:ptCount val="4"/>
                <c:pt idx="0">
                  <c:v>12.4</c:v>
                </c:pt>
                <c:pt idx="1">
                  <c:v>14.7</c:v>
                </c:pt>
                <c:pt idx="2">
                  <c:v>14.7</c:v>
                </c:pt>
                <c:pt idx="3">
                  <c:v>15.6</c:v>
                </c:pt>
              </c:numCache>
            </c:numRef>
          </c:yVal>
          <c:smooth val="0"/>
        </c:ser>
        <c:ser>
          <c:idx val="5"/>
          <c:order val="5"/>
          <c:tx>
            <c:v>Measured WG PR8800 8-Bay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'Data UHF NEC + Measured'!$J$4:$M$4</c:f>
              <c:numCache>
                <c:ptCount val="4"/>
                <c:pt idx="0">
                  <c:v>14</c:v>
                </c:pt>
                <c:pt idx="1">
                  <c:v>32</c:v>
                </c:pt>
                <c:pt idx="2">
                  <c:v>50</c:v>
                </c:pt>
                <c:pt idx="3">
                  <c:v>69</c:v>
                </c:pt>
              </c:numCache>
            </c:numRef>
          </c:xVal>
          <c:yVal>
            <c:numRef>
              <c:f>'Data UHF NEC + Measured'!$J$13:$M$13</c:f>
              <c:numCache>
                <c:ptCount val="4"/>
                <c:pt idx="0">
                  <c:v>12</c:v>
                </c:pt>
                <c:pt idx="1">
                  <c:v>12.8</c:v>
                </c:pt>
                <c:pt idx="2">
                  <c:v>13.9</c:v>
                </c:pt>
                <c:pt idx="3">
                  <c:v>13.9</c:v>
                </c:pt>
              </c:numCache>
            </c:numRef>
          </c:yVal>
          <c:smooth val="0"/>
        </c:ser>
        <c:axId val="58719673"/>
        <c:axId val="58715010"/>
      </c:scatterChart>
      <c:valAx>
        <c:axId val="58719673"/>
        <c:scaling>
          <c:orientation val="minMax"/>
          <c:max val="7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UHF Channel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715010"/>
        <c:crosses val="autoZero"/>
        <c:crossBetween val="midCat"/>
        <c:dispUnits/>
      </c:valAx>
      <c:valAx>
        <c:axId val="58715010"/>
        <c:scaling>
          <c:orientation val="minMax"/>
          <c:max val="16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Gain (dB re Dipole)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719673"/>
        <c:crosses val="autoZero"/>
        <c:crossBetween val="midCat"/>
        <c:dispUnits/>
        <c:majorUnit val="2"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0665"/>
          <c:y val="0.066"/>
          <c:w val="0.5375"/>
          <c:h val="0.08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NEC vs Spec Gain for Multi-Bay UHF Antennas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425"/>
          <c:w val="0.8255"/>
          <c:h val="0.80075"/>
        </c:manualLayout>
      </c:layout>
      <c:scatterChart>
        <c:scatterStyle val="lineMarker"/>
        <c:varyColors val="0"/>
        <c:ser>
          <c:idx val="0"/>
          <c:order val="0"/>
          <c:tx>
            <c:v>NEC CM 8-Bay Bowtie</c:v>
          </c:tx>
          <c:spPr>
            <a:ln w="25400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'Data UHF NEC + Measured'!$J$4:$M$4</c:f>
              <c:numCache>
                <c:ptCount val="4"/>
                <c:pt idx="0">
                  <c:v>14</c:v>
                </c:pt>
                <c:pt idx="1">
                  <c:v>32</c:v>
                </c:pt>
                <c:pt idx="2">
                  <c:v>50</c:v>
                </c:pt>
                <c:pt idx="3">
                  <c:v>69</c:v>
                </c:pt>
              </c:numCache>
            </c:numRef>
          </c:xVal>
          <c:yVal>
            <c:numRef>
              <c:f>'Data UHF NEC + Measured'!$J$22:$M$22</c:f>
              <c:numCache>
                <c:ptCount val="4"/>
                <c:pt idx="0">
                  <c:v>3.2</c:v>
                </c:pt>
                <c:pt idx="1">
                  <c:v>13.2</c:v>
                </c:pt>
                <c:pt idx="2">
                  <c:v>13</c:v>
                </c:pt>
                <c:pt idx="3">
                  <c:v>11.3</c:v>
                </c:pt>
              </c:numCache>
            </c:numRef>
          </c:yVal>
          <c:smooth val="0"/>
        </c:ser>
        <c:ser>
          <c:idx val="5"/>
          <c:order val="1"/>
          <c:tx>
            <c:v>NEC CM 4-Bay Bowtie</c:v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'Data UHF NEC + Measured'!$J$4:$M$4</c:f>
              <c:numCache>
                <c:ptCount val="4"/>
                <c:pt idx="0">
                  <c:v>14</c:v>
                </c:pt>
                <c:pt idx="1">
                  <c:v>32</c:v>
                </c:pt>
                <c:pt idx="2">
                  <c:v>50</c:v>
                </c:pt>
                <c:pt idx="3">
                  <c:v>69</c:v>
                </c:pt>
              </c:numCache>
            </c:numRef>
          </c:xVal>
          <c:yVal>
            <c:numRef>
              <c:f>'Data UHF NEC + Measured'!$J$21:$M$21</c:f>
              <c:numCache>
                <c:ptCount val="4"/>
                <c:pt idx="0">
                  <c:v>1.8</c:v>
                </c:pt>
                <c:pt idx="1">
                  <c:v>10.5</c:v>
                </c:pt>
                <c:pt idx="2">
                  <c:v>11.6</c:v>
                </c:pt>
                <c:pt idx="3">
                  <c:v>12</c:v>
                </c:pt>
              </c:numCache>
            </c:numRef>
          </c:yVal>
          <c:smooth val="0"/>
        </c:ser>
        <c:ser>
          <c:idx val="3"/>
          <c:order val="2"/>
          <c:tx>
            <c:v>CM4228 8-Bay Bowtie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 UHF Only Specs'!$J$3:$M$3</c:f>
              <c:numCache>
                <c:ptCount val="4"/>
                <c:pt idx="0">
                  <c:v>14</c:v>
                </c:pt>
                <c:pt idx="1">
                  <c:v>35</c:v>
                </c:pt>
                <c:pt idx="2">
                  <c:v>52</c:v>
                </c:pt>
                <c:pt idx="3">
                  <c:v>60</c:v>
                </c:pt>
              </c:numCache>
            </c:numRef>
          </c:xVal>
          <c:yVal>
            <c:numRef>
              <c:f>'Data UHF Only Specs'!$J$34:$M$34</c:f>
              <c:numCache>
                <c:ptCount val="4"/>
                <c:pt idx="0">
                  <c:v>10.8</c:v>
                </c:pt>
                <c:pt idx="1">
                  <c:v>12.1</c:v>
                </c:pt>
                <c:pt idx="2">
                  <c:v>13</c:v>
                </c:pt>
                <c:pt idx="3">
                  <c:v>11.5</c:v>
                </c:pt>
              </c:numCache>
            </c:numRef>
          </c:yVal>
          <c:smooth val="0"/>
        </c:ser>
        <c:ser>
          <c:idx val="2"/>
          <c:order val="3"/>
          <c:tx>
            <c:v>CM4221/4225 4-Bay Bowtie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'Data UHF Only Specs'!$J$3:$M$3</c:f>
              <c:numCache>
                <c:ptCount val="4"/>
                <c:pt idx="0">
                  <c:v>14</c:v>
                </c:pt>
                <c:pt idx="1">
                  <c:v>35</c:v>
                </c:pt>
                <c:pt idx="2">
                  <c:v>52</c:v>
                </c:pt>
                <c:pt idx="3">
                  <c:v>60</c:v>
                </c:pt>
              </c:numCache>
            </c:numRef>
          </c:xVal>
          <c:yVal>
            <c:numRef>
              <c:f>'Data UHF Only Specs'!$J$33:$M$33</c:f>
              <c:numCache>
                <c:ptCount val="4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12.9</c:v>
                </c:pt>
              </c:numCache>
            </c:numRef>
          </c:yVal>
          <c:smooth val="0"/>
        </c:ser>
        <c:ser>
          <c:idx val="1"/>
          <c:order val="4"/>
          <c:tx>
            <c:v>WG PR8800 8-Bay Dipole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'Data UHF NEC + Measured'!$J$4:$M$4</c:f>
              <c:numCache>
                <c:ptCount val="4"/>
                <c:pt idx="0">
                  <c:v>14</c:v>
                </c:pt>
                <c:pt idx="1">
                  <c:v>32</c:v>
                </c:pt>
                <c:pt idx="2">
                  <c:v>50</c:v>
                </c:pt>
                <c:pt idx="3">
                  <c:v>69</c:v>
                </c:pt>
              </c:numCache>
            </c:numRef>
          </c:xVal>
          <c:yVal>
            <c:numRef>
              <c:f>'Data UHF NEC + Measured'!$J$34:$M$34</c:f>
              <c:numCache>
                <c:ptCount val="4"/>
                <c:pt idx="0">
                  <c:v>7.6</c:v>
                </c:pt>
                <c:pt idx="1">
                  <c:v>13.2</c:v>
                </c:pt>
                <c:pt idx="2">
                  <c:v>11.8</c:v>
                </c:pt>
                <c:pt idx="3">
                  <c:v>10</c:v>
                </c:pt>
              </c:numCache>
            </c:numRef>
          </c:yVal>
          <c:smooth val="0"/>
        </c:ser>
        <c:ser>
          <c:idx val="4"/>
          <c:order val="5"/>
          <c:tx>
            <c:v>WG PR4400 4-Bay Dipole</c:v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xVal>
            <c:numRef>
              <c:f>'Data UHF NEC + Measured'!$J$4:$M$4</c:f>
              <c:numCache>
                <c:ptCount val="4"/>
                <c:pt idx="0">
                  <c:v>14</c:v>
                </c:pt>
                <c:pt idx="1">
                  <c:v>32</c:v>
                </c:pt>
                <c:pt idx="2">
                  <c:v>50</c:v>
                </c:pt>
                <c:pt idx="3">
                  <c:v>69</c:v>
                </c:pt>
              </c:numCache>
            </c:numRef>
          </c:xVal>
          <c:yVal>
            <c:numRef>
              <c:f>'Data UHF NEC + Measured'!$J$33:$M$33</c:f>
              <c:numCache>
                <c:ptCount val="4"/>
                <c:pt idx="0">
                  <c:v>6.7</c:v>
                </c:pt>
                <c:pt idx="1">
                  <c:v>9.7</c:v>
                </c:pt>
                <c:pt idx="2">
                  <c:v>10.7</c:v>
                </c:pt>
                <c:pt idx="3">
                  <c:v>11.8</c:v>
                </c:pt>
              </c:numCache>
            </c:numRef>
          </c:yVal>
          <c:smooth val="0"/>
        </c:ser>
        <c:axId val="58673043"/>
        <c:axId val="58295340"/>
      </c:scatterChart>
      <c:valAx>
        <c:axId val="58673043"/>
        <c:scaling>
          <c:orientation val="minMax"/>
          <c:max val="7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UHF Channel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295340"/>
        <c:crosses val="autoZero"/>
        <c:crossBetween val="midCat"/>
        <c:dispUnits/>
      </c:valAx>
      <c:valAx>
        <c:axId val="58295340"/>
        <c:scaling>
          <c:orientation val="minMax"/>
          <c:max val="14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Gain (dB re Dipole)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673043"/>
        <c:crosses val="autoZero"/>
        <c:crossBetween val="midCat"/>
        <c:dispUnits/>
        <c:majorUnit val="2"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07475"/>
          <c:y val="0.066"/>
          <c:w val="0.4925"/>
          <c:h val="0.08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NEC vs Spec Gain for Corner Yagi UHF Antennas</a:t>
            </a:r>
          </a:p>
        </c:rich>
      </c:tx>
      <c:layout>
        <c:manualLayout>
          <c:xMode val="factor"/>
          <c:yMode val="factor"/>
          <c:x val="-0.00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425"/>
          <c:w val="0.8255"/>
          <c:h val="0.80075"/>
        </c:manualLayout>
      </c:layout>
      <c:scatterChart>
        <c:scatterStyle val="lineMarker"/>
        <c:varyColors val="0"/>
        <c:ser>
          <c:idx val="6"/>
          <c:order val="0"/>
          <c:tx>
            <c:v>NEC CM Corner Yagi (81 inch)</c:v>
          </c:tx>
          <c:spPr>
            <a:ln w="25400">
              <a:solidFill>
                <a:srgbClr val="33CC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'Data UHF NEC + Measured'!$J$4:$M$4</c:f>
              <c:numCache>
                <c:ptCount val="4"/>
                <c:pt idx="0">
                  <c:v>14</c:v>
                </c:pt>
                <c:pt idx="1">
                  <c:v>32</c:v>
                </c:pt>
                <c:pt idx="2">
                  <c:v>50</c:v>
                </c:pt>
                <c:pt idx="3">
                  <c:v>69</c:v>
                </c:pt>
              </c:numCache>
            </c:numRef>
          </c:xVal>
          <c:yVal>
            <c:numRef>
              <c:f>'Data UHF NEC + Measured'!$J$23:$M$23</c:f>
              <c:numCache>
                <c:ptCount val="4"/>
                <c:pt idx="0">
                  <c:v>9.5</c:v>
                </c:pt>
                <c:pt idx="1">
                  <c:v>11</c:v>
                </c:pt>
                <c:pt idx="2">
                  <c:v>12.6</c:v>
                </c:pt>
                <c:pt idx="3">
                  <c:v>12.4</c:v>
                </c:pt>
              </c:numCache>
            </c:numRef>
          </c:yVal>
          <c:smooth val="0"/>
        </c:ser>
        <c:ser>
          <c:idx val="1"/>
          <c:order val="1"/>
          <c:tx>
            <c:v>CM4248 Corner Yagi (81 inch)</c:v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'Data UHF Only Specs'!$J$3:$M$3</c:f>
              <c:numCache>
                <c:ptCount val="4"/>
                <c:pt idx="0">
                  <c:v>14</c:v>
                </c:pt>
                <c:pt idx="1">
                  <c:v>35</c:v>
                </c:pt>
                <c:pt idx="2">
                  <c:v>52</c:v>
                </c:pt>
                <c:pt idx="3">
                  <c:v>60</c:v>
                </c:pt>
              </c:numCache>
            </c:numRef>
          </c:xVal>
          <c:yVal>
            <c:numRef>
              <c:f>'Data UHF Only Specs'!$J$32:$M$32</c:f>
              <c:numCache>
                <c:ptCount val="4"/>
                <c:pt idx="0">
                  <c:v>10.2</c:v>
                </c:pt>
                <c:pt idx="1">
                  <c:v>11.4</c:v>
                </c:pt>
                <c:pt idx="2">
                  <c:v>13</c:v>
                </c:pt>
                <c:pt idx="3">
                  <c:v>11.8</c:v>
                </c:pt>
              </c:numCache>
            </c:numRef>
          </c:yVal>
          <c:smooth val="0"/>
        </c:ser>
        <c:ser>
          <c:idx val="7"/>
          <c:order val="2"/>
          <c:tx>
            <c:v>NEC CM Corner Dipole</c:v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'Data UHF NEC + Measured'!$J$4:$M$4</c:f>
              <c:numCache>
                <c:ptCount val="4"/>
                <c:pt idx="0">
                  <c:v>14</c:v>
                </c:pt>
                <c:pt idx="1">
                  <c:v>32</c:v>
                </c:pt>
                <c:pt idx="2">
                  <c:v>50</c:v>
                </c:pt>
                <c:pt idx="3">
                  <c:v>69</c:v>
                </c:pt>
              </c:numCache>
            </c:numRef>
          </c:xVal>
          <c:yVal>
            <c:numRef>
              <c:f>'Data UHF NEC + Measured'!$J$24:$M$24</c:f>
              <c:numCache>
                <c:ptCount val="4"/>
                <c:pt idx="0">
                  <c:v>9.9</c:v>
                </c:pt>
                <c:pt idx="1">
                  <c:v>9.7</c:v>
                </c:pt>
                <c:pt idx="2">
                  <c:v>8.9</c:v>
                </c:pt>
                <c:pt idx="3">
                  <c:v>8.1</c:v>
                </c:pt>
              </c:numCache>
            </c:numRef>
          </c:yVal>
          <c:smooth val="0"/>
        </c:ser>
        <c:ser>
          <c:idx val="4"/>
          <c:order val="3"/>
          <c:tx>
            <c:v>CM4194 Corner Dipole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'Data UHF Only Specs'!$J$3:$M$3</c:f>
              <c:numCache>
                <c:ptCount val="4"/>
                <c:pt idx="0">
                  <c:v>14</c:v>
                </c:pt>
                <c:pt idx="1">
                  <c:v>35</c:v>
                </c:pt>
                <c:pt idx="2">
                  <c:v>52</c:v>
                </c:pt>
                <c:pt idx="3">
                  <c:v>60</c:v>
                </c:pt>
              </c:numCache>
            </c:numRef>
          </c:xVal>
          <c:yVal>
            <c:numRef>
              <c:f>'Data UHF Only Specs'!$J$30:$M$30</c:f>
              <c:numCache>
                <c:ptCount val="4"/>
                <c:pt idx="0">
                  <c:v>5.8</c:v>
                </c:pt>
                <c:pt idx="1">
                  <c:v>6.9</c:v>
                </c:pt>
                <c:pt idx="2">
                  <c:v>8.4</c:v>
                </c:pt>
                <c:pt idx="3">
                  <c:v>9.8</c:v>
                </c:pt>
              </c:numCache>
            </c:numRef>
          </c:yVal>
          <c:smooth val="0"/>
        </c:ser>
        <c:ser>
          <c:idx val="0"/>
          <c:order val="4"/>
          <c:tx>
            <c:v>NEC DAT-75 Triple Yagi</c:v>
          </c:tx>
          <c:spPr>
            <a:ln w="25400">
              <a:solidFill>
                <a:srgbClr val="99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 UHF NEC + Measured'!$J$4:$M$4</c:f>
              <c:numCache>
                <c:ptCount val="4"/>
                <c:pt idx="0">
                  <c:v>14</c:v>
                </c:pt>
                <c:pt idx="1">
                  <c:v>32</c:v>
                </c:pt>
                <c:pt idx="2">
                  <c:v>50</c:v>
                </c:pt>
                <c:pt idx="3">
                  <c:v>69</c:v>
                </c:pt>
              </c:numCache>
            </c:numRef>
          </c:xVal>
          <c:yVal>
            <c:numRef>
              <c:f>'Data UHF NEC + Measured'!$J$30:$M$30</c:f>
              <c:numCache>
                <c:ptCount val="4"/>
                <c:pt idx="0">
                  <c:v>8.3</c:v>
                </c:pt>
                <c:pt idx="1">
                  <c:v>11.1</c:v>
                </c:pt>
                <c:pt idx="2">
                  <c:v>13.5</c:v>
                </c:pt>
                <c:pt idx="3">
                  <c:v>13.5</c:v>
                </c:pt>
              </c:numCache>
            </c:numRef>
          </c:yVal>
          <c:smooth val="0"/>
        </c:ser>
        <c:ser>
          <c:idx val="2"/>
          <c:order val="5"/>
          <c:tx>
            <c:v>DAT75 Triple Yagi (72 inch)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'Data UHF Only Specs'!$J$4:$M$4</c:f>
              <c:numCache>
                <c:ptCount val="4"/>
                <c:pt idx="0">
                  <c:v>14</c:v>
                </c:pt>
                <c:pt idx="1">
                  <c:v>32</c:v>
                </c:pt>
                <c:pt idx="2">
                  <c:v>50</c:v>
                </c:pt>
                <c:pt idx="3">
                  <c:v>69</c:v>
                </c:pt>
              </c:numCache>
            </c:numRef>
          </c:xVal>
          <c:yVal>
            <c:numRef>
              <c:f>'Data UHF Only Specs'!$J$66:$M$66</c:f>
              <c:numCache>
                <c:ptCount val="4"/>
                <c:pt idx="0">
                  <c:v>12</c:v>
                </c:pt>
                <c:pt idx="1">
                  <c:v>13.5</c:v>
                </c:pt>
                <c:pt idx="2">
                  <c:v>15</c:v>
                </c:pt>
                <c:pt idx="3">
                  <c:v>16</c:v>
                </c:pt>
              </c:numCache>
            </c:numRef>
          </c:yVal>
          <c:smooth val="0"/>
        </c:ser>
        <c:axId val="54896013"/>
        <c:axId val="24302070"/>
      </c:scatterChart>
      <c:valAx>
        <c:axId val="54896013"/>
        <c:scaling>
          <c:orientation val="minMax"/>
          <c:max val="7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UHF Channel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302070"/>
        <c:crosses val="autoZero"/>
        <c:crossBetween val="midCat"/>
        <c:dispUnits/>
      </c:valAx>
      <c:valAx>
        <c:axId val="24302070"/>
        <c:scaling>
          <c:orientation val="minMax"/>
          <c:max val="16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Gain (dB re Dipole)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896013"/>
        <c:crosses val="autoZero"/>
        <c:crossBetween val="midCat"/>
        <c:dispUnits/>
        <c:majorUnit val="2"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07475"/>
          <c:y val="0.05975"/>
          <c:w val="0.519"/>
          <c:h val="0.08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High-VHF Band Gain - Normalized to HD7210</a:t>
            </a:r>
          </a:p>
        </c:rich>
      </c:tx>
      <c:layout>
        <c:manualLayout>
          <c:xMode val="factor"/>
          <c:yMode val="factor"/>
          <c:x val="0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675"/>
          <c:w val="0.9175"/>
          <c:h val="0.7775"/>
        </c:manualLayout>
      </c:layout>
      <c:scatterChart>
        <c:scatterStyle val="lineMarker"/>
        <c:varyColors val="0"/>
        <c:ser>
          <c:idx val="0"/>
          <c:order val="0"/>
          <c:tx>
            <c:v>CM3671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'Bob Chase Gain Compare-2'!$B$6:$M$6</c:f>
              <c:numCache/>
            </c:numRef>
          </c:xVal>
          <c:yVal>
            <c:numRef>
              <c:f>'Bob Chase Gain Compare-2'!$B$8:$M$8</c:f>
              <c:numCache/>
            </c:numRef>
          </c:yVal>
          <c:smooth val="0"/>
        </c:ser>
        <c:ser>
          <c:idx val="1"/>
          <c:order val="1"/>
          <c:tx>
            <c:v>CM5646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'Bob Chase Gain Compare-2'!$B$6:$M$6</c:f>
              <c:numCache/>
            </c:numRef>
          </c:xVal>
          <c:yVal>
            <c:numRef>
              <c:f>'Bob Chase Gain Compare-2'!$B$9:$M$9</c:f>
              <c:numCache/>
            </c:numRef>
          </c:yVal>
          <c:smooth val="0"/>
        </c:ser>
        <c:ser>
          <c:idx val="2"/>
          <c:order val="2"/>
          <c:tx>
            <c:v>HD7210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'Bob Chase Gain Compare-2'!$B$6:$M$6</c:f>
              <c:numCache/>
            </c:numRef>
          </c:xVal>
          <c:yVal>
            <c:numRef>
              <c:f>'Bob Chase Gain Compare-2'!$B$10:$M$10</c:f>
              <c:numCache/>
            </c:numRef>
          </c:yVal>
          <c:smooth val="0"/>
        </c:ser>
        <c:ser>
          <c:idx val="3"/>
          <c:order val="3"/>
          <c:tx>
            <c:v>CM4228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66FF"/>
              </a:solidFill>
              <a:ln>
                <a:noFill/>
              </a:ln>
            </c:spPr>
          </c:marker>
          <c:xVal>
            <c:numRef>
              <c:f>'Bob Chase Gain Compare-2'!$B$6:$M$6</c:f>
              <c:numCache/>
            </c:numRef>
          </c:xVal>
          <c:yVal>
            <c:numRef>
              <c:f>'Bob Chase Gain Compare-2'!$B$11:$M$11</c:f>
              <c:numCache/>
            </c:numRef>
          </c:yVal>
          <c:smooth val="0"/>
        </c:ser>
        <c:axId val="18483443"/>
        <c:axId val="32133260"/>
      </c:scatterChart>
      <c:valAx>
        <c:axId val="18483443"/>
        <c:scaling>
          <c:orientation val="minMax"/>
          <c:max val="216"/>
          <c:min val="17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Frequency (MHz)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133260"/>
        <c:crossesAt val="-20"/>
        <c:crossBetween val="midCat"/>
        <c:dispUnits/>
        <c:majorUnit val="6"/>
      </c:valAx>
      <c:valAx>
        <c:axId val="32133260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Gain (dB) re to HD7210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4834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3725"/>
          <c:y val="0.09625"/>
          <c:w val="0.809"/>
          <c:h val="0.057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High-VHF Band (CH 7 - 13) Gain - Normalized to HD7210</a:t>
            </a:r>
          </a:p>
        </c:rich>
      </c:tx>
      <c:layout>
        <c:manualLayout>
          <c:xMode val="factor"/>
          <c:yMode val="factor"/>
          <c:x val="0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6475"/>
          <c:w val="0.96"/>
          <c:h val="0.78025"/>
        </c:manualLayout>
      </c:layout>
      <c:scatterChart>
        <c:scatterStyle val="lineMarker"/>
        <c:varyColors val="0"/>
        <c:ser>
          <c:idx val="0"/>
          <c:order val="0"/>
          <c:tx>
            <c:v>CM3671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'Bob Chase Gain Compare-3'!$B$6:$J$6</c:f>
              <c:numCache/>
            </c:numRef>
          </c:xVal>
          <c:yVal>
            <c:numRef>
              <c:f>'Bob Chase Gain Compare-3'!$B$8:$J$8</c:f>
              <c:numCache/>
            </c:numRef>
          </c:yVal>
          <c:smooth val="0"/>
        </c:ser>
        <c:ser>
          <c:idx val="1"/>
          <c:order val="1"/>
          <c:tx>
            <c:v>CM5646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'Bob Chase Gain Compare-3'!$B$6:$J$6</c:f>
              <c:numCache/>
            </c:numRef>
          </c:xVal>
          <c:yVal>
            <c:numRef>
              <c:f>'Bob Chase Gain Compare-3'!$B$9:$J$9</c:f>
              <c:numCache/>
            </c:numRef>
          </c:yVal>
          <c:smooth val="0"/>
        </c:ser>
        <c:ser>
          <c:idx val="2"/>
          <c:order val="2"/>
          <c:tx>
            <c:v>HD7210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'Bob Chase Gain Compare-3'!$B$6:$J$6</c:f>
              <c:numCache/>
            </c:numRef>
          </c:xVal>
          <c:yVal>
            <c:numRef>
              <c:f>'Bob Chase Gain Compare-3'!$B$10:$J$10</c:f>
              <c:numCache/>
            </c:numRef>
          </c:yVal>
          <c:smooth val="0"/>
        </c:ser>
        <c:ser>
          <c:idx val="3"/>
          <c:order val="3"/>
          <c:tx>
            <c:v>CM4228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66FF"/>
              </a:solidFill>
              <a:ln>
                <a:noFill/>
              </a:ln>
            </c:spPr>
          </c:marker>
          <c:xVal>
            <c:numRef>
              <c:f>'Bob Chase Gain Compare-3'!$B$6:$J$6</c:f>
              <c:numCache/>
            </c:numRef>
          </c:xVal>
          <c:yVal>
            <c:numRef>
              <c:f>'Bob Chase Gain Compare-3'!$B$11:$J$11</c:f>
              <c:numCache/>
            </c:numRef>
          </c:yVal>
          <c:smooth val="0"/>
        </c:ser>
        <c:axId val="20763885"/>
        <c:axId val="52657238"/>
      </c:scatterChart>
      <c:valAx>
        <c:axId val="20763885"/>
        <c:scaling>
          <c:orientation val="minMax"/>
          <c:max val="216"/>
          <c:min val="17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 (MHz)</a:t>
                </a:r>
              </a:p>
            </c:rich>
          </c:tx>
          <c:layout>
            <c:manualLayout>
              <c:xMode val="factor"/>
              <c:yMode val="factor"/>
              <c:x val="-0.09125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657238"/>
        <c:crossesAt val="-20"/>
        <c:crossBetween val="midCat"/>
        <c:dispUnits/>
        <c:majorUnit val="6"/>
        <c:minorUnit val="2"/>
      </c:valAx>
      <c:valAx>
        <c:axId val="52657238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Gain (dB) relative to</a:t>
                </a:r>
              </a:p>
            </c:rich>
          </c:tx>
          <c:layout>
            <c:manualLayout>
              <c:xMode val="factor"/>
              <c:yMode val="factor"/>
              <c:x val="-0.013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7638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FFFFFF"/>
          </a:solidFill>
        </a:ln>
      </c:spPr>
    </c:plotArea>
    <c:legend>
      <c:legendPos val="t"/>
      <c:layout>
        <c:manualLayout>
          <c:xMode val="edge"/>
          <c:yMode val="edge"/>
          <c:x val="0.12725"/>
          <c:y val="0.09625"/>
          <c:w val="0.8275"/>
          <c:h val="0.057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Kerry Cozad's Measured Gain for Several UHF Antennas</a:t>
            </a:r>
          </a:p>
        </c:rich>
      </c:tx>
      <c:layout>
        <c:manualLayout>
          <c:xMode val="factor"/>
          <c:yMode val="factor"/>
          <c:x val="-0.000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425"/>
          <c:w val="0.8255"/>
          <c:h val="0.80075"/>
        </c:manualLayout>
      </c:layout>
      <c:scatterChart>
        <c:scatterStyle val="lineMarker"/>
        <c:varyColors val="0"/>
        <c:ser>
          <c:idx val="2"/>
          <c:order val="0"/>
          <c:tx>
            <c:v>Measured CM4228 8-Bay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'Data UHF NEC + Measured'!$J$4:$M$4</c:f>
              <c:numCache>
                <c:ptCount val="4"/>
                <c:pt idx="0">
                  <c:v>14</c:v>
                </c:pt>
                <c:pt idx="1">
                  <c:v>32</c:v>
                </c:pt>
                <c:pt idx="2">
                  <c:v>50</c:v>
                </c:pt>
                <c:pt idx="3">
                  <c:v>69</c:v>
                </c:pt>
              </c:numCache>
            </c:numRef>
          </c:xVal>
          <c:yVal>
            <c:numRef>
              <c:f>'Data UHF NEC + Measured'!$J$8:$M$8</c:f>
              <c:numCache>
                <c:ptCount val="4"/>
                <c:pt idx="0">
                  <c:v>12.4</c:v>
                </c:pt>
                <c:pt idx="1">
                  <c:v>14.7</c:v>
                </c:pt>
                <c:pt idx="2">
                  <c:v>15.7</c:v>
                </c:pt>
                <c:pt idx="3">
                  <c:v>15.6</c:v>
                </c:pt>
              </c:numCache>
            </c:numRef>
          </c:yVal>
          <c:smooth val="0"/>
        </c:ser>
        <c:ser>
          <c:idx val="1"/>
          <c:order val="1"/>
          <c:tx>
            <c:v>Measured Zenith Silver Sensor LPDA</c:v>
          </c:tx>
          <c:spPr>
            <a:ln w="25400">
              <a:solidFill>
                <a:srgbClr val="99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'Data UHF NEC + Measured'!$J$4:$M$4</c:f>
              <c:numCache>
                <c:ptCount val="4"/>
                <c:pt idx="0">
                  <c:v>14</c:v>
                </c:pt>
                <c:pt idx="1">
                  <c:v>32</c:v>
                </c:pt>
                <c:pt idx="2">
                  <c:v>50</c:v>
                </c:pt>
                <c:pt idx="3">
                  <c:v>69</c:v>
                </c:pt>
              </c:numCache>
            </c:numRef>
          </c:xVal>
          <c:yVal>
            <c:numRef>
              <c:f>'Data UHF NEC + Measured'!$J$14:$M$14</c:f>
              <c:numCache>
                <c:ptCount val="4"/>
                <c:pt idx="0">
                  <c:v>3.5</c:v>
                </c:pt>
                <c:pt idx="1">
                  <c:v>3</c:v>
                </c:pt>
                <c:pt idx="2">
                  <c:v>3.3</c:v>
                </c:pt>
                <c:pt idx="3">
                  <c:v>2.8</c:v>
                </c:pt>
              </c:numCache>
            </c:numRef>
          </c:yVal>
          <c:smooth val="0"/>
        </c:ser>
        <c:ser>
          <c:idx val="5"/>
          <c:order val="2"/>
          <c:tx>
            <c:v>Measured WG PR8800 8-Bay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'Data UHF NEC + Measured'!$J$4:$M$4</c:f>
              <c:numCache>
                <c:ptCount val="4"/>
                <c:pt idx="0">
                  <c:v>14</c:v>
                </c:pt>
                <c:pt idx="1">
                  <c:v>32</c:v>
                </c:pt>
                <c:pt idx="2">
                  <c:v>50</c:v>
                </c:pt>
                <c:pt idx="3">
                  <c:v>69</c:v>
                </c:pt>
              </c:numCache>
            </c:numRef>
          </c:xVal>
          <c:yVal>
            <c:numRef>
              <c:f>'Data UHF NEC + Measured'!$J$13:$M$13</c:f>
              <c:numCache>
                <c:ptCount val="4"/>
                <c:pt idx="0">
                  <c:v>12</c:v>
                </c:pt>
                <c:pt idx="1">
                  <c:v>12.8</c:v>
                </c:pt>
                <c:pt idx="2">
                  <c:v>13.9</c:v>
                </c:pt>
                <c:pt idx="3">
                  <c:v>13.9</c:v>
                </c:pt>
              </c:numCache>
            </c:numRef>
          </c:yVal>
          <c:smooth val="0"/>
        </c:ser>
        <c:ser>
          <c:idx val="3"/>
          <c:order val="3"/>
          <c:tx>
            <c:v>Measured Terk HDTVi LPDA</c:v>
          </c:tx>
          <c:spPr>
            <a:ln w="38100">
              <a:solidFill>
                <a:srgbClr val="33CC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 UHF NEC + Measured'!$J$4:$M$4</c:f>
              <c:numCache>
                <c:ptCount val="4"/>
                <c:pt idx="0">
                  <c:v>14</c:v>
                </c:pt>
                <c:pt idx="1">
                  <c:v>32</c:v>
                </c:pt>
                <c:pt idx="2">
                  <c:v>50</c:v>
                </c:pt>
                <c:pt idx="3">
                  <c:v>69</c:v>
                </c:pt>
              </c:numCache>
            </c:numRef>
          </c:xVal>
          <c:yVal>
            <c:numRef>
              <c:f>'Data UHF NEC + Measured'!$J$12:$M$12</c:f>
              <c:numCache>
                <c:ptCount val="4"/>
                <c:pt idx="0">
                  <c:v>2.5</c:v>
                </c:pt>
                <c:pt idx="1">
                  <c:v>2.4</c:v>
                </c:pt>
                <c:pt idx="2">
                  <c:v>2.5</c:v>
                </c:pt>
                <c:pt idx="3">
                  <c:v>3</c:v>
                </c:pt>
              </c:numCache>
            </c:numRef>
          </c:yVal>
          <c:smooth val="0"/>
        </c:ser>
        <c:ser>
          <c:idx val="0"/>
          <c:order val="4"/>
          <c:tx>
            <c:v>Measured RCA ANT3023 Yagi</c:v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'Data UHF NEC + Measured'!$J$4:$M$4</c:f>
              <c:numCache>
                <c:ptCount val="4"/>
                <c:pt idx="0">
                  <c:v>14</c:v>
                </c:pt>
                <c:pt idx="1">
                  <c:v>32</c:v>
                </c:pt>
                <c:pt idx="2">
                  <c:v>50</c:v>
                </c:pt>
                <c:pt idx="3">
                  <c:v>69</c:v>
                </c:pt>
              </c:numCache>
            </c:numRef>
          </c:xVal>
          <c:yVal>
            <c:numRef>
              <c:f>'Data UHF NEC + Measured'!$J$9:$M$9</c:f>
              <c:numCache>
                <c:ptCount val="4"/>
                <c:pt idx="0">
                  <c:v>4</c:v>
                </c:pt>
                <c:pt idx="1">
                  <c:v>6.8</c:v>
                </c:pt>
                <c:pt idx="2">
                  <c:v>5.7</c:v>
                </c:pt>
                <c:pt idx="3">
                  <c:v>6.6</c:v>
                </c:pt>
              </c:numCache>
            </c:numRef>
          </c:yVal>
          <c:smooth val="0"/>
        </c:ser>
        <c:ser>
          <c:idx val="4"/>
          <c:order val="5"/>
          <c:tx>
            <c:v>Measured RCA Loop - Max</c:v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xVal>
            <c:numRef>
              <c:f>'Data UHF NEC + Measured'!$J$4:$M$4</c:f>
              <c:numCache>
                <c:ptCount val="4"/>
                <c:pt idx="0">
                  <c:v>14</c:v>
                </c:pt>
                <c:pt idx="1">
                  <c:v>32</c:v>
                </c:pt>
                <c:pt idx="2">
                  <c:v>50</c:v>
                </c:pt>
                <c:pt idx="3">
                  <c:v>69</c:v>
                </c:pt>
              </c:numCache>
            </c:numRef>
          </c:xVal>
          <c:yVal>
            <c:numRef>
              <c:f>'Data UHF NEC + Measured'!$J$10:$M$10</c:f>
              <c:numCache>
                <c:ptCount val="4"/>
                <c:pt idx="0">
                  <c:v>1.5</c:v>
                </c:pt>
                <c:pt idx="1">
                  <c:v>1.3</c:v>
                </c:pt>
                <c:pt idx="2">
                  <c:v>2.5</c:v>
                </c:pt>
                <c:pt idx="3">
                  <c:v>3.5</c:v>
                </c:pt>
              </c:numCache>
            </c:numRef>
          </c:yVal>
          <c:smooth val="0"/>
        </c:ser>
        <c:axId val="4153095"/>
        <c:axId val="37377856"/>
      </c:scatterChart>
      <c:valAx>
        <c:axId val="4153095"/>
        <c:scaling>
          <c:orientation val="minMax"/>
          <c:max val="7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UHF Channel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377856"/>
        <c:crosses val="autoZero"/>
        <c:crossBetween val="midCat"/>
        <c:dispUnits/>
      </c:valAx>
      <c:valAx>
        <c:axId val="37377856"/>
        <c:scaling>
          <c:orientation val="minMax"/>
          <c:max val="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Gain (dB re Dipole)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53095"/>
        <c:crosses val="autoZero"/>
        <c:crossBetween val="midCat"/>
        <c:dispUnits/>
        <c:majorUnit val="2"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088"/>
          <c:y val="0.0655"/>
          <c:w val="0.77075"/>
          <c:h val="0.0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Gain for Selected High Gain UHF Antennas</a:t>
            </a:r>
          </a:p>
        </c:rich>
      </c:tx>
      <c:layout>
        <c:manualLayout>
          <c:xMode val="factor"/>
          <c:yMode val="factor"/>
          <c:x val="-0.066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425"/>
          <c:w val="0.8255"/>
          <c:h val="0.80075"/>
        </c:manualLayout>
      </c:layout>
      <c:scatterChart>
        <c:scatterStyle val="lineMarker"/>
        <c:varyColors val="0"/>
        <c:ser>
          <c:idx val="3"/>
          <c:order val="0"/>
          <c:tx>
            <c:v>PR9022 (79 inch)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'Data UHF Only Specs'!$J$4:$M$4</c:f>
              <c:numCache>
                <c:ptCount val="4"/>
                <c:pt idx="0">
                  <c:v>14</c:v>
                </c:pt>
                <c:pt idx="1">
                  <c:v>32</c:v>
                </c:pt>
                <c:pt idx="2">
                  <c:v>50</c:v>
                </c:pt>
                <c:pt idx="3">
                  <c:v>69</c:v>
                </c:pt>
              </c:numCache>
            </c:numRef>
          </c:xVal>
          <c:yVal>
            <c:numRef>
              <c:f>'Data UHF Only Specs'!$J$86:$M$86</c:f>
              <c:numCache>
                <c:ptCount val="4"/>
                <c:pt idx="0">
                  <c:v>14.3</c:v>
                </c:pt>
                <c:pt idx="1">
                  <c:v>15.2</c:v>
                </c:pt>
                <c:pt idx="2">
                  <c:v>14.6</c:v>
                </c:pt>
                <c:pt idx="3">
                  <c:v>9.9</c:v>
                </c:pt>
              </c:numCache>
            </c:numRef>
          </c:yVal>
          <c:smooth val="0"/>
        </c:ser>
        <c:ser>
          <c:idx val="2"/>
          <c:order val="1"/>
          <c:tx>
            <c:v>PR9018 (50 inch)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'Data UHF Only Specs'!$J$4:$M$4</c:f>
              <c:numCache>
                <c:ptCount val="4"/>
                <c:pt idx="0">
                  <c:v>14</c:v>
                </c:pt>
                <c:pt idx="1">
                  <c:v>32</c:v>
                </c:pt>
                <c:pt idx="2">
                  <c:v>50</c:v>
                </c:pt>
                <c:pt idx="3">
                  <c:v>69</c:v>
                </c:pt>
              </c:numCache>
            </c:numRef>
          </c:xVal>
          <c:yVal>
            <c:numRef>
              <c:f>'Data UHF Only Specs'!$J$85:$M$85</c:f>
              <c:numCache>
                <c:ptCount val="4"/>
                <c:pt idx="0">
                  <c:v>13.3</c:v>
                </c:pt>
                <c:pt idx="1">
                  <c:v>14.5</c:v>
                </c:pt>
                <c:pt idx="2">
                  <c:v>12.6</c:v>
                </c:pt>
                <c:pt idx="3">
                  <c:v>9</c:v>
                </c:pt>
              </c:numCache>
            </c:numRef>
          </c:yVal>
          <c:smooth val="0"/>
        </c:ser>
        <c:ser>
          <c:idx val="5"/>
          <c:order val="2"/>
          <c:tx>
            <c:v>HD9095P (93 inch)</c:v>
          </c:tx>
          <c:spPr>
            <a:ln w="254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UHF Only Specs'!$J$4:$M$4</c:f>
              <c:numCache>
                <c:ptCount val="4"/>
                <c:pt idx="0">
                  <c:v>14</c:v>
                </c:pt>
                <c:pt idx="1">
                  <c:v>32</c:v>
                </c:pt>
                <c:pt idx="2">
                  <c:v>50</c:v>
                </c:pt>
                <c:pt idx="3">
                  <c:v>69</c:v>
                </c:pt>
              </c:numCache>
            </c:numRef>
          </c:xVal>
          <c:yVal>
            <c:numRef>
              <c:f>'Data UHF Only Specs'!$J$90:$M$90</c:f>
              <c:numCache>
                <c:ptCount val="4"/>
                <c:pt idx="0">
                  <c:v>14.2</c:v>
                </c:pt>
                <c:pt idx="1">
                  <c:v>16</c:v>
                </c:pt>
                <c:pt idx="2">
                  <c:v>15.5</c:v>
                </c:pt>
                <c:pt idx="3">
                  <c:v>12.2</c:v>
                </c:pt>
              </c:numCache>
            </c:numRef>
          </c:yVal>
          <c:smooth val="0"/>
        </c:ser>
        <c:ser>
          <c:idx val="6"/>
          <c:order val="3"/>
          <c:tx>
            <c:v>HD9085P (75 inch)</c:v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'Data UHF Only Specs'!$J$4:$M$4</c:f>
              <c:numCache>
                <c:ptCount val="4"/>
                <c:pt idx="0">
                  <c:v>14</c:v>
                </c:pt>
                <c:pt idx="1">
                  <c:v>32</c:v>
                </c:pt>
                <c:pt idx="2">
                  <c:v>50</c:v>
                </c:pt>
                <c:pt idx="3">
                  <c:v>69</c:v>
                </c:pt>
              </c:numCache>
            </c:numRef>
          </c:xVal>
          <c:yVal>
            <c:numRef>
              <c:f>'Data UHF Only Specs'!$J$89:$M$89</c:f>
              <c:numCache>
                <c:ptCount val="4"/>
                <c:pt idx="0">
                  <c:v>11.9</c:v>
                </c:pt>
                <c:pt idx="1">
                  <c:v>14.6</c:v>
                </c:pt>
                <c:pt idx="2">
                  <c:v>14.5</c:v>
                </c:pt>
                <c:pt idx="3">
                  <c:v>12.8</c:v>
                </c:pt>
              </c:numCache>
            </c:numRef>
          </c:yVal>
          <c:smooth val="0"/>
        </c:ser>
        <c:ser>
          <c:idx val="1"/>
          <c:order val="4"/>
          <c:tx>
            <c:v>CM4228 8-Bay Bowtie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 UHF Only Specs'!$J$3:$M$3</c:f>
              <c:numCache>
                <c:ptCount val="4"/>
                <c:pt idx="0">
                  <c:v>14</c:v>
                </c:pt>
                <c:pt idx="1">
                  <c:v>35</c:v>
                </c:pt>
                <c:pt idx="2">
                  <c:v>52</c:v>
                </c:pt>
                <c:pt idx="3">
                  <c:v>60</c:v>
                </c:pt>
              </c:numCache>
            </c:numRef>
          </c:xVal>
          <c:yVal>
            <c:numRef>
              <c:f>'Data UHF Only Specs'!$J$34:$M$34</c:f>
              <c:numCache>
                <c:ptCount val="4"/>
                <c:pt idx="0">
                  <c:v>10.8</c:v>
                </c:pt>
                <c:pt idx="1">
                  <c:v>12.1</c:v>
                </c:pt>
                <c:pt idx="2">
                  <c:v>13</c:v>
                </c:pt>
                <c:pt idx="3">
                  <c:v>11.5</c:v>
                </c:pt>
              </c:numCache>
            </c:numRef>
          </c:yVal>
          <c:smooth val="0"/>
        </c:ser>
        <c:ser>
          <c:idx val="7"/>
          <c:order val="5"/>
          <c:tx>
            <c:v>Wade-Taco D-1338-BB Parabolic (4 Ft)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3366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'Data UHF Only Specs'!$J$41:$M$41</c:f>
              <c:numCache>
                <c:ptCount val="4"/>
                <c:pt idx="0">
                  <c:v>14</c:v>
                </c:pt>
                <c:pt idx="1">
                  <c:v>32</c:v>
                </c:pt>
                <c:pt idx="2">
                  <c:v>50</c:v>
                </c:pt>
                <c:pt idx="3">
                  <c:v>69</c:v>
                </c:pt>
              </c:numCache>
            </c:numRef>
          </c:xVal>
          <c:yVal>
            <c:numRef>
              <c:f>'Data UHF Only Specs'!$J$68:$M$68</c:f>
              <c:numCache>
                <c:ptCount val="4"/>
                <c:pt idx="0">
                  <c:v>10.8</c:v>
                </c:pt>
                <c:pt idx="1">
                  <c:v>13</c:v>
                </c:pt>
                <c:pt idx="2">
                  <c:v>12.8</c:v>
                </c:pt>
                <c:pt idx="3">
                  <c:v>15</c:v>
                </c:pt>
              </c:numCache>
            </c:numRef>
          </c:yVal>
          <c:smooth val="0"/>
        </c:ser>
        <c:ser>
          <c:idx val="4"/>
          <c:order val="6"/>
          <c:tx>
            <c:v>Lindsay 6PBU-1469 Parabola (5.6 Ft)</c:v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('Data UHF Only Specs'!$J$41,'Data UHF Only Specs'!$M$41)</c:f>
              <c:numCache>
                <c:ptCount val="2"/>
                <c:pt idx="0">
                  <c:v>14</c:v>
                </c:pt>
                <c:pt idx="1">
                  <c:v>69</c:v>
                </c:pt>
              </c:numCache>
            </c:numRef>
          </c:xVal>
          <c:yVal>
            <c:numRef>
              <c:f>('Data UHF Only Specs'!$J$62,'Data UHF Only Specs'!$M$62)</c:f>
              <c:numCache>
                <c:ptCount val="2"/>
                <c:pt idx="0">
                  <c:v>11.8</c:v>
                </c:pt>
                <c:pt idx="1">
                  <c:v>16.8</c:v>
                </c:pt>
              </c:numCache>
            </c:numRef>
          </c:yVal>
          <c:smooth val="0"/>
        </c:ser>
        <c:ser>
          <c:idx val="8"/>
          <c:order val="7"/>
          <c:tx>
            <c:v>Wade-Taco PB-61-BB Parabolic (6 Ft)</c:v>
          </c:tx>
          <c:spPr>
            <a:ln w="381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00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'Data UHF Only Specs'!$J$41:$M$41</c:f>
              <c:numCache>
                <c:ptCount val="4"/>
                <c:pt idx="0">
                  <c:v>14</c:v>
                </c:pt>
                <c:pt idx="1">
                  <c:v>32</c:v>
                </c:pt>
                <c:pt idx="2">
                  <c:v>50</c:v>
                </c:pt>
                <c:pt idx="3">
                  <c:v>69</c:v>
                </c:pt>
              </c:numCache>
            </c:numRef>
          </c:xVal>
          <c:yVal>
            <c:numRef>
              <c:f>'Data UHF Only Specs'!$J$69:$M$69</c:f>
              <c:numCache>
                <c:ptCount val="4"/>
                <c:pt idx="0">
                  <c:v>11.8</c:v>
                </c:pt>
                <c:pt idx="1">
                  <c:v>15</c:v>
                </c:pt>
                <c:pt idx="2">
                  <c:v>15.8</c:v>
                </c:pt>
                <c:pt idx="3">
                  <c:v>17.5</c:v>
                </c:pt>
              </c:numCache>
            </c:numRef>
          </c:yVal>
          <c:smooth val="0"/>
        </c:ser>
        <c:axId val="856385"/>
        <c:axId val="7707466"/>
      </c:scatterChart>
      <c:valAx>
        <c:axId val="856385"/>
        <c:scaling>
          <c:orientation val="minMax"/>
          <c:max val="7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UHF Channel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707466"/>
        <c:crosses val="autoZero"/>
        <c:crossBetween val="midCat"/>
        <c:dispUnits/>
      </c:valAx>
      <c:valAx>
        <c:axId val="7707466"/>
        <c:scaling>
          <c:orientation val="minMax"/>
          <c:max val="18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Gain (dB re Dipole)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56385"/>
        <c:crosses val="autoZero"/>
        <c:crossBetween val="midCat"/>
        <c:dispUnits/>
        <c:majorUnit val="2"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0765"/>
          <c:y val="0.0465"/>
          <c:w val="0.77"/>
          <c:h val="0.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Gain for C-M UHF Antennas</a:t>
            </a:r>
          </a:p>
        </c:rich>
      </c:tx>
      <c:layout>
        <c:manualLayout>
          <c:xMode val="factor"/>
          <c:yMode val="factor"/>
          <c:x val="-0.0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425"/>
          <c:w val="0.8255"/>
          <c:h val="0.80075"/>
        </c:manualLayout>
      </c:layout>
      <c:scatterChart>
        <c:scatterStyle val="lineMarker"/>
        <c:varyColors val="0"/>
        <c:ser>
          <c:idx val="3"/>
          <c:order val="0"/>
          <c:tx>
            <c:v>CM4228 8-Bay Bowtie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 UHF Only Specs'!$J$3:$M$3</c:f>
              <c:numCache>
                <c:ptCount val="4"/>
                <c:pt idx="0">
                  <c:v>14</c:v>
                </c:pt>
                <c:pt idx="1">
                  <c:v>35</c:v>
                </c:pt>
                <c:pt idx="2">
                  <c:v>52</c:v>
                </c:pt>
                <c:pt idx="3">
                  <c:v>60</c:v>
                </c:pt>
              </c:numCache>
            </c:numRef>
          </c:xVal>
          <c:yVal>
            <c:numRef>
              <c:f>'Data UHF Only Specs'!$J$34:$M$34</c:f>
              <c:numCache>
                <c:ptCount val="4"/>
                <c:pt idx="0">
                  <c:v>10.8</c:v>
                </c:pt>
                <c:pt idx="1">
                  <c:v>12.1</c:v>
                </c:pt>
                <c:pt idx="2">
                  <c:v>13</c:v>
                </c:pt>
                <c:pt idx="3">
                  <c:v>11.5</c:v>
                </c:pt>
              </c:numCache>
            </c:numRef>
          </c:yVal>
          <c:smooth val="0"/>
        </c:ser>
        <c:ser>
          <c:idx val="1"/>
          <c:order val="1"/>
          <c:tx>
            <c:v>CM4248 Corner Yagi (81 inch)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'Data UHF Only Specs'!$J$3:$M$3</c:f>
              <c:numCache>
                <c:ptCount val="4"/>
                <c:pt idx="0">
                  <c:v>14</c:v>
                </c:pt>
                <c:pt idx="1">
                  <c:v>35</c:v>
                </c:pt>
                <c:pt idx="2">
                  <c:v>52</c:v>
                </c:pt>
                <c:pt idx="3">
                  <c:v>60</c:v>
                </c:pt>
              </c:numCache>
            </c:numRef>
          </c:xVal>
          <c:yVal>
            <c:numRef>
              <c:f>'Data UHF Only Specs'!$J$32:$M$32</c:f>
              <c:numCache>
                <c:ptCount val="4"/>
                <c:pt idx="0">
                  <c:v>10.2</c:v>
                </c:pt>
                <c:pt idx="1">
                  <c:v>11.4</c:v>
                </c:pt>
                <c:pt idx="2">
                  <c:v>13</c:v>
                </c:pt>
                <c:pt idx="3">
                  <c:v>11.8</c:v>
                </c:pt>
              </c:numCache>
            </c:numRef>
          </c:yVal>
          <c:smooth val="0"/>
        </c:ser>
        <c:ser>
          <c:idx val="2"/>
          <c:order val="2"/>
          <c:tx>
            <c:v>CM4221/4225 4-Bay Bowtie</c:v>
          </c:tx>
          <c:spPr>
            <a:ln w="381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'Data UHF Only Specs'!$J$3:$M$3</c:f>
              <c:numCache>
                <c:ptCount val="4"/>
                <c:pt idx="0">
                  <c:v>14</c:v>
                </c:pt>
                <c:pt idx="1">
                  <c:v>35</c:v>
                </c:pt>
                <c:pt idx="2">
                  <c:v>52</c:v>
                </c:pt>
                <c:pt idx="3">
                  <c:v>60</c:v>
                </c:pt>
              </c:numCache>
            </c:numRef>
          </c:xVal>
          <c:yVal>
            <c:numRef>
              <c:f>'Data UHF Only Specs'!$J$33:$M$33</c:f>
              <c:numCache>
                <c:ptCount val="4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12.9</c:v>
                </c:pt>
              </c:numCache>
            </c:numRef>
          </c:yVal>
          <c:smooth val="0"/>
        </c:ser>
        <c:ser>
          <c:idx val="0"/>
          <c:order val="3"/>
          <c:tx>
            <c:v>CM4308 Corner Yagi (43 inch)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'Data UHF Only Specs'!$J$3:$M$3</c:f>
              <c:numCache>
                <c:ptCount val="4"/>
                <c:pt idx="0">
                  <c:v>14</c:v>
                </c:pt>
                <c:pt idx="1">
                  <c:v>35</c:v>
                </c:pt>
                <c:pt idx="2">
                  <c:v>52</c:v>
                </c:pt>
                <c:pt idx="3">
                  <c:v>60</c:v>
                </c:pt>
              </c:numCache>
            </c:numRef>
          </c:xVal>
          <c:yVal>
            <c:numRef>
              <c:f>'Data UHF Only Specs'!$J$31:$M$31</c:f>
              <c:numCache>
                <c:ptCount val="4"/>
                <c:pt idx="0">
                  <c:v>5.4</c:v>
                </c:pt>
                <c:pt idx="1">
                  <c:v>5.9</c:v>
                </c:pt>
                <c:pt idx="2">
                  <c:v>9.8</c:v>
                </c:pt>
                <c:pt idx="3">
                  <c:v>9.8</c:v>
                </c:pt>
              </c:numCache>
            </c:numRef>
          </c:yVal>
          <c:smooth val="0"/>
        </c:ser>
        <c:ser>
          <c:idx val="4"/>
          <c:order val="4"/>
          <c:tx>
            <c:v>CM4194 Corner Dipole</c:v>
          </c:tx>
          <c:spPr>
            <a:ln w="381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'Data UHF Only Specs'!$J$3:$M$3</c:f>
              <c:numCache>
                <c:ptCount val="4"/>
                <c:pt idx="0">
                  <c:v>14</c:v>
                </c:pt>
                <c:pt idx="1">
                  <c:v>35</c:v>
                </c:pt>
                <c:pt idx="2">
                  <c:v>52</c:v>
                </c:pt>
                <c:pt idx="3">
                  <c:v>60</c:v>
                </c:pt>
              </c:numCache>
            </c:numRef>
          </c:xVal>
          <c:yVal>
            <c:numRef>
              <c:f>'Data UHF Only Specs'!$J$30:$M$30</c:f>
              <c:numCache>
                <c:ptCount val="4"/>
                <c:pt idx="0">
                  <c:v>5.8</c:v>
                </c:pt>
                <c:pt idx="1">
                  <c:v>6.9</c:v>
                </c:pt>
                <c:pt idx="2">
                  <c:v>8.4</c:v>
                </c:pt>
                <c:pt idx="3">
                  <c:v>9.8</c:v>
                </c:pt>
              </c:numCache>
            </c:numRef>
          </c:yVal>
          <c:smooth val="0"/>
        </c:ser>
        <c:ser>
          <c:idx val="5"/>
          <c:order val="5"/>
          <c:tx>
            <c:v>CM4251 Parabolic Dish (7 foot)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 UHF Only Specs'!$J$3:$M$3</c:f>
              <c:numCache>
                <c:ptCount val="4"/>
                <c:pt idx="0">
                  <c:v>14</c:v>
                </c:pt>
                <c:pt idx="1">
                  <c:v>35</c:v>
                </c:pt>
                <c:pt idx="2">
                  <c:v>52</c:v>
                </c:pt>
                <c:pt idx="3">
                  <c:v>60</c:v>
                </c:pt>
              </c:numCache>
            </c:numRef>
          </c:xVal>
          <c:yVal>
            <c:numRef>
              <c:f>'Data UHF Only Specs'!$J$35:$M$35</c:f>
              <c:numCache>
                <c:ptCount val="4"/>
                <c:pt idx="0">
                  <c:v>14.5</c:v>
                </c:pt>
                <c:pt idx="1">
                  <c:v>16.2</c:v>
                </c:pt>
                <c:pt idx="2">
                  <c:v>16.4</c:v>
                </c:pt>
                <c:pt idx="3">
                  <c:v>17.6</c:v>
                </c:pt>
              </c:numCache>
            </c:numRef>
          </c:yVal>
          <c:smooth val="0"/>
        </c:ser>
        <c:axId val="2258331"/>
        <c:axId val="20324980"/>
      </c:scatterChart>
      <c:valAx>
        <c:axId val="2258331"/>
        <c:scaling>
          <c:orientation val="minMax"/>
          <c:max val="7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UHF Channel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324980"/>
        <c:crosses val="autoZero"/>
        <c:crossBetween val="midCat"/>
        <c:dispUnits/>
      </c:valAx>
      <c:valAx>
        <c:axId val="20324980"/>
        <c:scaling>
          <c:orientation val="minMax"/>
          <c:max val="18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Gain (dB re Dipole)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58331"/>
        <c:crosses val="autoZero"/>
        <c:crossBetween val="midCat"/>
        <c:dispUnits/>
        <c:majorUnit val="2"/>
      </c:valAx>
      <c:spPr>
        <a:noFill/>
        <a:ln w="3175">
          <a:solidFill/>
        </a:ln>
      </c:spPr>
    </c:plotArea>
    <c:legend>
      <c:legendPos val="t"/>
      <c:layout>
        <c:manualLayout>
          <c:xMode val="edge"/>
          <c:yMode val="edge"/>
          <c:x val="0.06725"/>
          <c:y val="0.055"/>
          <c:w val="0.5375"/>
          <c:h val="0.08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Gain for Blake, Funke/A-D/Dipol 91XG, Wade-Delhi and Televes UHF Antennas</a:t>
            </a:r>
          </a:p>
        </c:rich>
      </c:tx>
      <c:layout>
        <c:manualLayout>
          <c:xMode val="factor"/>
          <c:yMode val="factor"/>
          <c:x val="-0.017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425"/>
          <c:w val="0.8255"/>
          <c:h val="0.80075"/>
        </c:manualLayout>
      </c:layout>
      <c:scatterChart>
        <c:scatterStyle val="lineMarker"/>
        <c:varyColors val="0"/>
        <c:ser>
          <c:idx val="0"/>
          <c:order val="0"/>
          <c:tx>
            <c:v>Televes DAT-75 Triple Yag (72 inch)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'Data UHF Only Specs'!$J$4:$M$4</c:f>
              <c:numCache>
                <c:ptCount val="4"/>
                <c:pt idx="0">
                  <c:v>14</c:v>
                </c:pt>
                <c:pt idx="1">
                  <c:v>32</c:v>
                </c:pt>
                <c:pt idx="2">
                  <c:v>50</c:v>
                </c:pt>
                <c:pt idx="3">
                  <c:v>69</c:v>
                </c:pt>
              </c:numCache>
            </c:numRef>
          </c:xVal>
          <c:yVal>
            <c:numRef>
              <c:f>'Data UHF Only Specs'!$J$66:$M$66</c:f>
              <c:numCache>
                <c:ptCount val="4"/>
                <c:pt idx="0">
                  <c:v>12</c:v>
                </c:pt>
                <c:pt idx="1">
                  <c:v>13.5</c:v>
                </c:pt>
                <c:pt idx="2">
                  <c:v>15</c:v>
                </c:pt>
                <c:pt idx="3">
                  <c:v>16</c:v>
                </c:pt>
              </c:numCache>
            </c:numRef>
          </c:yVal>
          <c:smooth val="0"/>
        </c:ser>
        <c:ser>
          <c:idx val="1"/>
          <c:order val="1"/>
          <c:tx>
            <c:v>Delhi SFA-1483S Corner Yagi (75 inch)</c:v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xVal>
            <c:numRef>
              <c:f>'Data UHF Only Specs'!$J$4:$M$4</c:f>
              <c:numCache>
                <c:ptCount val="4"/>
                <c:pt idx="0">
                  <c:v>14</c:v>
                </c:pt>
                <c:pt idx="1">
                  <c:v>32</c:v>
                </c:pt>
                <c:pt idx="2">
                  <c:v>50</c:v>
                </c:pt>
                <c:pt idx="3">
                  <c:v>69</c:v>
                </c:pt>
              </c:numCache>
            </c:numRef>
          </c:xVal>
          <c:yVal>
            <c:numRef>
              <c:f>'Data UHF Only Specs'!$J$48:$M$48</c:f>
              <c:numCache>
                <c:ptCount val="4"/>
                <c:pt idx="0">
                  <c:v>9.1</c:v>
                </c:pt>
                <c:pt idx="1">
                  <c:v>11</c:v>
                </c:pt>
                <c:pt idx="2">
                  <c:v>12</c:v>
                </c:pt>
                <c:pt idx="3">
                  <c:v>11.7</c:v>
                </c:pt>
              </c:numCache>
            </c:numRef>
          </c:yVal>
          <c:smooth val="0"/>
        </c:ser>
        <c:ser>
          <c:idx val="3"/>
          <c:order val="2"/>
          <c:tx>
            <c:v>Televes DAT-45 Triple Yag (47 inch)</c:v>
          </c:tx>
          <c:spPr>
            <a:ln w="38100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'Data UHF Only Specs'!$J$4:$M$4</c:f>
              <c:numCache>
                <c:ptCount val="4"/>
                <c:pt idx="0">
                  <c:v>14</c:v>
                </c:pt>
                <c:pt idx="1">
                  <c:v>32</c:v>
                </c:pt>
                <c:pt idx="2">
                  <c:v>50</c:v>
                </c:pt>
                <c:pt idx="3">
                  <c:v>69</c:v>
                </c:pt>
              </c:numCache>
            </c:numRef>
          </c:xVal>
          <c:yVal>
            <c:numRef>
              <c:f>'Data UHF Only Specs'!$J$65:$M$65</c:f>
              <c:numCache>
                <c:ptCount val="4"/>
                <c:pt idx="0">
                  <c:v>10.5</c:v>
                </c:pt>
                <c:pt idx="1">
                  <c:v>12</c:v>
                </c:pt>
                <c:pt idx="2">
                  <c:v>13.5</c:v>
                </c:pt>
                <c:pt idx="3">
                  <c:v>14.5</c:v>
                </c:pt>
              </c:numCache>
            </c:numRef>
          </c:yVal>
          <c:smooth val="0"/>
        </c:ser>
        <c:ser>
          <c:idx val="4"/>
          <c:order val="3"/>
          <c:tx>
            <c:v>Delhi CYD-4070 Corner Yagi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'Data UHF Only Specs'!$J$4:$M$4</c:f>
              <c:numCache>
                <c:ptCount val="4"/>
                <c:pt idx="0">
                  <c:v>14</c:v>
                </c:pt>
                <c:pt idx="1">
                  <c:v>32</c:v>
                </c:pt>
                <c:pt idx="2">
                  <c:v>50</c:v>
                </c:pt>
                <c:pt idx="3">
                  <c:v>69</c:v>
                </c:pt>
              </c:numCache>
            </c:numRef>
          </c:xVal>
          <c:yVal>
            <c:numRef>
              <c:f>'Data UHF Only Specs'!$J$47:$M$47</c:f>
              <c:numCache>
                <c:ptCount val="4"/>
                <c:pt idx="0">
                  <c:v>7</c:v>
                </c:pt>
                <c:pt idx="1">
                  <c:v>13.3</c:v>
                </c:pt>
                <c:pt idx="2">
                  <c:v>14</c:v>
                </c:pt>
                <c:pt idx="3">
                  <c:v>12.9</c:v>
                </c:pt>
              </c:numCache>
            </c:numRef>
          </c:yVal>
          <c:smooth val="0"/>
        </c:ser>
        <c:ser>
          <c:idx val="2"/>
          <c:order val="4"/>
          <c:tx>
            <c:v>Blake JBX-21WB Corner Yagi (102 inch)</c:v>
          </c:tx>
          <c:spPr>
            <a:ln w="381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'Data UHF Only Specs'!$J$4:$M$4</c:f>
              <c:numCache>
                <c:ptCount val="4"/>
                <c:pt idx="0">
                  <c:v>14</c:v>
                </c:pt>
                <c:pt idx="1">
                  <c:v>32</c:v>
                </c:pt>
                <c:pt idx="2">
                  <c:v>50</c:v>
                </c:pt>
                <c:pt idx="3">
                  <c:v>69</c:v>
                </c:pt>
              </c:numCache>
            </c:numRef>
          </c:xVal>
          <c:yVal>
            <c:numRef>
              <c:f>'Data UHF Only Specs'!$J$25:$M$25</c:f>
              <c:numCache>
                <c:ptCount val="4"/>
                <c:pt idx="0">
                  <c:v>15.1</c:v>
                </c:pt>
                <c:pt idx="1">
                  <c:v>15.7</c:v>
                </c:pt>
                <c:pt idx="2">
                  <c:v>16.3</c:v>
                </c:pt>
                <c:pt idx="3">
                  <c:v>16</c:v>
                </c:pt>
              </c:numCache>
            </c:numRef>
          </c:yVal>
          <c:smooth val="0"/>
        </c:ser>
        <c:ser>
          <c:idx val="5"/>
          <c:order val="5"/>
          <c:tx>
            <c:v>Funke/A-D 91XG Corner Yagi (87 inch)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'Data UHF Only Specs'!$J$4:$M$4</c:f>
              <c:numCache>
                <c:ptCount val="4"/>
                <c:pt idx="0">
                  <c:v>14</c:v>
                </c:pt>
                <c:pt idx="1">
                  <c:v>32</c:v>
                </c:pt>
                <c:pt idx="2">
                  <c:v>50</c:v>
                </c:pt>
                <c:pt idx="3">
                  <c:v>69</c:v>
                </c:pt>
              </c:numCache>
            </c:numRef>
          </c:xVal>
          <c:yVal>
            <c:numRef>
              <c:f>'Data UHF Only Specs'!$J$57:$M$57</c:f>
              <c:numCache>
                <c:ptCount val="4"/>
                <c:pt idx="0">
                  <c:v>10.2</c:v>
                </c:pt>
                <c:pt idx="1">
                  <c:v>14</c:v>
                </c:pt>
                <c:pt idx="2">
                  <c:v>16.7</c:v>
                </c:pt>
                <c:pt idx="3">
                  <c:v>14</c:v>
                </c:pt>
              </c:numCache>
            </c:numRef>
          </c:yVal>
          <c:smooth val="0"/>
        </c:ser>
        <c:ser>
          <c:idx val="6"/>
          <c:order val="6"/>
          <c:tx>
            <c:v>Dipol ATX-91 Corner Yagi (22 bows)</c:v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UHF Only Specs'!$J$41:$M$41</c:f>
              <c:numCache>
                <c:ptCount val="4"/>
                <c:pt idx="0">
                  <c:v>14</c:v>
                </c:pt>
                <c:pt idx="1">
                  <c:v>32</c:v>
                </c:pt>
                <c:pt idx="2">
                  <c:v>50</c:v>
                </c:pt>
                <c:pt idx="3">
                  <c:v>69</c:v>
                </c:pt>
              </c:numCache>
            </c:numRef>
          </c:xVal>
          <c:yVal>
            <c:numRef>
              <c:f>'Data UHF Only Specs'!$J$50:$M$50</c:f>
              <c:numCache>
                <c:ptCount val="4"/>
                <c:pt idx="0">
                  <c:v>13.2</c:v>
                </c:pt>
                <c:pt idx="1">
                  <c:v>15</c:v>
                </c:pt>
                <c:pt idx="2">
                  <c:v>16.2</c:v>
                </c:pt>
                <c:pt idx="3">
                  <c:v>15.7</c:v>
                </c:pt>
              </c:numCache>
            </c:numRef>
          </c:yVal>
          <c:smooth val="0"/>
        </c:ser>
        <c:ser>
          <c:idx val="7"/>
          <c:order val="7"/>
          <c:tx>
            <c:v>Funke 43XG Corner Yagi (50 inch)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UHF Only Specs'!$J$41:$M$41</c:f>
              <c:numCache>
                <c:ptCount val="4"/>
                <c:pt idx="0">
                  <c:v>14</c:v>
                </c:pt>
                <c:pt idx="1">
                  <c:v>32</c:v>
                </c:pt>
                <c:pt idx="2">
                  <c:v>50</c:v>
                </c:pt>
                <c:pt idx="3">
                  <c:v>69</c:v>
                </c:pt>
              </c:numCache>
            </c:numRef>
          </c:xVal>
          <c:yVal>
            <c:numRef>
              <c:f>'Data UHF Only Specs'!$J$56:$M$56</c:f>
              <c:numCache>
                <c:ptCount val="4"/>
                <c:pt idx="0">
                  <c:v>9</c:v>
                </c:pt>
                <c:pt idx="1">
                  <c:v>12.5</c:v>
                </c:pt>
                <c:pt idx="2">
                  <c:v>15</c:v>
                </c:pt>
                <c:pt idx="3">
                  <c:v>12</c:v>
                </c:pt>
              </c:numCache>
            </c:numRef>
          </c:yVal>
          <c:smooth val="0"/>
        </c:ser>
        <c:axId val="48707093"/>
        <c:axId val="35710654"/>
      </c:scatterChart>
      <c:valAx>
        <c:axId val="48707093"/>
        <c:scaling>
          <c:orientation val="minMax"/>
          <c:max val="7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UHF Channel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710654"/>
        <c:crosses val="autoZero"/>
        <c:crossBetween val="midCat"/>
        <c:dispUnits/>
      </c:valAx>
      <c:valAx>
        <c:axId val="35710654"/>
        <c:scaling>
          <c:orientation val="minMax"/>
          <c:max val="18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Gain (dB re Dipole)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707093"/>
        <c:crosses val="autoZero"/>
        <c:crossBetween val="midCat"/>
        <c:dispUnits/>
        <c:majorUnit val="2"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07475"/>
          <c:y val="0.05975"/>
          <c:w val="0.672"/>
          <c:h val="0.091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Gain for W-G and A-D UHF Antennas</a:t>
            </a:r>
          </a:p>
        </c:rich>
      </c:tx>
      <c:layout>
        <c:manualLayout>
          <c:xMode val="factor"/>
          <c:yMode val="factor"/>
          <c:x val="-0.011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425"/>
          <c:w val="0.8255"/>
          <c:h val="0.80075"/>
        </c:manualLayout>
      </c:layout>
      <c:scatterChart>
        <c:scatterStyle val="lineMarker"/>
        <c:varyColors val="0"/>
        <c:ser>
          <c:idx val="4"/>
          <c:order val="0"/>
          <c:tx>
            <c:v>PR8800 8-Bay Dipole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 UHF Only Specs'!$J$4:$M$4</c:f>
              <c:numCache>
                <c:ptCount val="4"/>
                <c:pt idx="0">
                  <c:v>14</c:v>
                </c:pt>
                <c:pt idx="1">
                  <c:v>32</c:v>
                </c:pt>
                <c:pt idx="2">
                  <c:v>50</c:v>
                </c:pt>
                <c:pt idx="3">
                  <c:v>69</c:v>
                </c:pt>
              </c:numCache>
            </c:numRef>
          </c:xVal>
          <c:yVal>
            <c:numRef>
              <c:f>'Data UHF Only Specs'!$J$81:$M$81</c:f>
              <c:numCache>
                <c:ptCount val="4"/>
                <c:pt idx="0">
                  <c:v>10.7</c:v>
                </c:pt>
                <c:pt idx="1">
                  <c:v>12</c:v>
                </c:pt>
                <c:pt idx="2">
                  <c:v>11</c:v>
                </c:pt>
                <c:pt idx="3">
                  <c:v>12.5</c:v>
                </c:pt>
              </c:numCache>
            </c:numRef>
          </c:yVal>
          <c:smooth val="0"/>
        </c:ser>
        <c:ser>
          <c:idx val="2"/>
          <c:order val="1"/>
          <c:tx>
            <c:v>PR9016 Corner Dipole</c:v>
          </c:tx>
          <c:spPr>
            <a:ln w="381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'Data UHF Only Specs'!$J$4:$M$4</c:f>
              <c:numCache>
                <c:ptCount val="4"/>
                <c:pt idx="0">
                  <c:v>14</c:v>
                </c:pt>
                <c:pt idx="1">
                  <c:v>32</c:v>
                </c:pt>
                <c:pt idx="2">
                  <c:v>50</c:v>
                </c:pt>
                <c:pt idx="3">
                  <c:v>69</c:v>
                </c:pt>
              </c:numCache>
            </c:numRef>
          </c:xVal>
          <c:yVal>
            <c:numRef>
              <c:f>'Data UHF Only Specs'!$J$84:$M$84</c:f>
              <c:numCache>
                <c:ptCount val="4"/>
                <c:pt idx="0">
                  <c:v>5.8</c:v>
                </c:pt>
                <c:pt idx="1">
                  <c:v>7.5</c:v>
                </c:pt>
                <c:pt idx="2">
                  <c:v>8</c:v>
                </c:pt>
                <c:pt idx="3">
                  <c:v>7.7</c:v>
                </c:pt>
              </c:numCache>
            </c:numRef>
          </c:yVal>
          <c:smooth val="0"/>
        </c:ser>
        <c:ser>
          <c:idx val="3"/>
          <c:order val="2"/>
          <c:tx>
            <c:v>PR4400 4-Bay Dipole</c:v>
          </c:tx>
          <c:spPr>
            <a:ln w="381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'Data UHF Only Specs'!$J$4:$M$4</c:f>
              <c:numCache>
                <c:ptCount val="4"/>
                <c:pt idx="0">
                  <c:v>14</c:v>
                </c:pt>
                <c:pt idx="1">
                  <c:v>32</c:v>
                </c:pt>
                <c:pt idx="2">
                  <c:v>50</c:v>
                </c:pt>
                <c:pt idx="3">
                  <c:v>69</c:v>
                </c:pt>
              </c:numCache>
            </c:numRef>
          </c:xVal>
          <c:yVal>
            <c:numRef>
              <c:f>'Data UHF Only Specs'!$J$80:$M$80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10.6</c:v>
                </c:pt>
                <c:pt idx="3">
                  <c:v>11.6</c:v>
                </c:pt>
              </c:numCache>
            </c:numRef>
          </c:yVal>
          <c:smooth val="0"/>
        </c:ser>
        <c:ser>
          <c:idx val="6"/>
          <c:order val="3"/>
          <c:tx>
            <c:v>PR9014 Yagi-Triad (40 inch)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'Data UHF Only Specs'!$J$4:$M$4</c:f>
              <c:numCache>
                <c:ptCount val="4"/>
                <c:pt idx="0">
                  <c:v>14</c:v>
                </c:pt>
                <c:pt idx="1">
                  <c:v>32</c:v>
                </c:pt>
                <c:pt idx="2">
                  <c:v>50</c:v>
                </c:pt>
                <c:pt idx="3">
                  <c:v>69</c:v>
                </c:pt>
              </c:numCache>
            </c:numRef>
          </c:xVal>
          <c:yVal>
            <c:numRef>
              <c:f>'Data UHF Only Specs'!$J$83:$M$83</c:f>
              <c:numCache>
                <c:ptCount val="4"/>
                <c:pt idx="0">
                  <c:v>8.3</c:v>
                </c:pt>
                <c:pt idx="1">
                  <c:v>7.2</c:v>
                </c:pt>
                <c:pt idx="2">
                  <c:v>8.6</c:v>
                </c:pt>
                <c:pt idx="3">
                  <c:v>6.4</c:v>
                </c:pt>
              </c:numCache>
            </c:numRef>
          </c:yVal>
          <c:smooth val="0"/>
        </c:ser>
        <c:ser>
          <c:idx val="0"/>
          <c:order val="4"/>
          <c:tx>
            <c:v>Delhi 4BT-1483 4-Bay Bowtie</c:v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UHF Only Specs'!$J$41:$M$41</c:f>
              <c:numCache>
                <c:ptCount val="4"/>
                <c:pt idx="0">
                  <c:v>14</c:v>
                </c:pt>
                <c:pt idx="1">
                  <c:v>32</c:v>
                </c:pt>
                <c:pt idx="2">
                  <c:v>50</c:v>
                </c:pt>
                <c:pt idx="3">
                  <c:v>69</c:v>
                </c:pt>
              </c:numCache>
            </c:numRef>
          </c:xVal>
          <c:yVal>
            <c:numRef>
              <c:f>'Data UHF Only Specs'!$J$46:$M$46</c:f>
              <c:numCache>
                <c:ptCount val="4"/>
                <c:pt idx="0">
                  <c:v>7.8</c:v>
                </c:pt>
                <c:pt idx="1">
                  <c:v>7.9</c:v>
                </c:pt>
                <c:pt idx="2">
                  <c:v>8.2</c:v>
                </c:pt>
                <c:pt idx="3">
                  <c:v>9.8</c:v>
                </c:pt>
              </c:numCache>
            </c:numRef>
          </c:yVal>
          <c:smooth val="0"/>
        </c:ser>
        <c:ser>
          <c:idx val="5"/>
          <c:order val="5"/>
          <c:tx>
            <c:v>PR9012 Yagi-Triad (17 inch)</c:v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'Data UHF Only Specs'!$J$4:$M$4</c:f>
              <c:numCache>
                <c:ptCount val="4"/>
                <c:pt idx="0">
                  <c:v>14</c:v>
                </c:pt>
                <c:pt idx="1">
                  <c:v>32</c:v>
                </c:pt>
                <c:pt idx="2">
                  <c:v>50</c:v>
                </c:pt>
                <c:pt idx="3">
                  <c:v>69</c:v>
                </c:pt>
              </c:numCache>
            </c:numRef>
          </c:xVal>
          <c:yVal>
            <c:numRef>
              <c:f>'Data UHF Only Specs'!$J$82:$M$82</c:f>
              <c:numCache>
                <c:ptCount val="4"/>
                <c:pt idx="0">
                  <c:v>3.3</c:v>
                </c:pt>
                <c:pt idx="1">
                  <c:v>5</c:v>
                </c:pt>
                <c:pt idx="2">
                  <c:v>6.4</c:v>
                </c:pt>
                <c:pt idx="3">
                  <c:v>6.2</c:v>
                </c:pt>
              </c:numCache>
            </c:numRef>
          </c:yVal>
          <c:smooth val="0"/>
        </c:ser>
        <c:axId val="52960431"/>
        <c:axId val="6881832"/>
      </c:scatterChart>
      <c:valAx>
        <c:axId val="52960431"/>
        <c:scaling>
          <c:orientation val="minMax"/>
          <c:max val="7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UHF Channel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881832"/>
        <c:crosses val="autoZero"/>
        <c:crossBetween val="midCat"/>
        <c:dispUnits/>
      </c:valAx>
      <c:valAx>
        <c:axId val="6881832"/>
        <c:scaling>
          <c:orientation val="minMax"/>
          <c:max val="18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Gain (dB re Dipole)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960431"/>
        <c:crosses val="autoZero"/>
        <c:crossBetween val="midCat"/>
        <c:dispUnits/>
        <c:majorUnit val="2"/>
      </c:valAx>
      <c:spPr>
        <a:noFill/>
        <a:ln w="3175">
          <a:solidFill/>
        </a:ln>
      </c:spPr>
    </c:plotArea>
    <c:legend>
      <c:legendPos val="t"/>
      <c:layout>
        <c:manualLayout>
          <c:xMode val="edge"/>
          <c:yMode val="edge"/>
          <c:x val="0.16775"/>
          <c:y val="0.0575"/>
          <c:w val="0.58875"/>
          <c:h val="0.08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Gain for W-G UHF Yagis with Corner Reflectors</a:t>
            </a:r>
          </a:p>
        </c:rich>
      </c:tx>
      <c:layout>
        <c:manualLayout>
          <c:xMode val="factor"/>
          <c:yMode val="factor"/>
          <c:x val="-0.0272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45"/>
          <c:w val="0.8255"/>
          <c:h val="0.8005"/>
        </c:manualLayout>
      </c:layout>
      <c:scatterChart>
        <c:scatterStyle val="lineMarker"/>
        <c:varyColors val="0"/>
        <c:ser>
          <c:idx val="4"/>
          <c:order val="0"/>
          <c:tx>
            <c:v>PR9032 (115 inch)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 UHF Only Specs'!$J$4:$M$4</c:f>
              <c:numCache>
                <c:ptCount val="4"/>
                <c:pt idx="0">
                  <c:v>14</c:v>
                </c:pt>
                <c:pt idx="1">
                  <c:v>32</c:v>
                </c:pt>
                <c:pt idx="2">
                  <c:v>50</c:v>
                </c:pt>
                <c:pt idx="3">
                  <c:v>69</c:v>
                </c:pt>
              </c:numCache>
            </c:numRef>
          </c:xVal>
          <c:yVal>
            <c:numRef>
              <c:f>'Data UHF Only Specs'!$J$87:$M$87</c:f>
              <c:numCache>
                <c:ptCount val="4"/>
                <c:pt idx="0">
                  <c:v>14.9</c:v>
                </c:pt>
                <c:pt idx="1">
                  <c:v>16.3</c:v>
                </c:pt>
                <c:pt idx="2">
                  <c:v>15.7</c:v>
                </c:pt>
                <c:pt idx="3">
                  <c:v>11.5</c:v>
                </c:pt>
              </c:numCache>
            </c:numRef>
          </c:yVal>
          <c:smooth val="0"/>
        </c:ser>
        <c:ser>
          <c:idx val="3"/>
          <c:order val="1"/>
          <c:tx>
            <c:v>PR9022 (79 inch)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'Data UHF Only Specs'!$J$4:$M$4</c:f>
              <c:numCache>
                <c:ptCount val="4"/>
                <c:pt idx="0">
                  <c:v>14</c:v>
                </c:pt>
                <c:pt idx="1">
                  <c:v>32</c:v>
                </c:pt>
                <c:pt idx="2">
                  <c:v>50</c:v>
                </c:pt>
                <c:pt idx="3">
                  <c:v>69</c:v>
                </c:pt>
              </c:numCache>
            </c:numRef>
          </c:xVal>
          <c:yVal>
            <c:numRef>
              <c:f>'Data UHF Only Specs'!$J$86:$M$86</c:f>
              <c:numCache>
                <c:ptCount val="4"/>
                <c:pt idx="0">
                  <c:v>14.3</c:v>
                </c:pt>
                <c:pt idx="1">
                  <c:v>15.2</c:v>
                </c:pt>
                <c:pt idx="2">
                  <c:v>14.6</c:v>
                </c:pt>
                <c:pt idx="3">
                  <c:v>9.9</c:v>
                </c:pt>
              </c:numCache>
            </c:numRef>
          </c:yVal>
          <c:smooth val="0"/>
        </c:ser>
        <c:ser>
          <c:idx val="2"/>
          <c:order val="2"/>
          <c:tx>
            <c:v>PR9018 (50 inch)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'Data UHF Only Specs'!$J$4:$M$4</c:f>
              <c:numCache>
                <c:ptCount val="4"/>
                <c:pt idx="0">
                  <c:v>14</c:v>
                </c:pt>
                <c:pt idx="1">
                  <c:v>32</c:v>
                </c:pt>
                <c:pt idx="2">
                  <c:v>50</c:v>
                </c:pt>
                <c:pt idx="3">
                  <c:v>69</c:v>
                </c:pt>
              </c:numCache>
            </c:numRef>
          </c:xVal>
          <c:yVal>
            <c:numRef>
              <c:f>'Data UHF Only Specs'!$J$85:$M$85</c:f>
              <c:numCache>
                <c:ptCount val="4"/>
                <c:pt idx="0">
                  <c:v>13.3</c:v>
                </c:pt>
                <c:pt idx="1">
                  <c:v>14.5</c:v>
                </c:pt>
                <c:pt idx="2">
                  <c:v>12.6</c:v>
                </c:pt>
                <c:pt idx="3">
                  <c:v>9</c:v>
                </c:pt>
              </c:numCache>
            </c:numRef>
          </c:yVal>
          <c:smooth val="0"/>
        </c:ser>
        <c:ser>
          <c:idx val="5"/>
          <c:order val="3"/>
          <c:tx>
            <c:v>HD9095P (93 inch)</c:v>
          </c:tx>
          <c:spPr>
            <a:ln w="254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UHF Only Specs'!$J$4:$M$4</c:f>
              <c:numCache>
                <c:ptCount val="4"/>
                <c:pt idx="0">
                  <c:v>14</c:v>
                </c:pt>
                <c:pt idx="1">
                  <c:v>32</c:v>
                </c:pt>
                <c:pt idx="2">
                  <c:v>50</c:v>
                </c:pt>
                <c:pt idx="3">
                  <c:v>69</c:v>
                </c:pt>
              </c:numCache>
            </c:numRef>
          </c:xVal>
          <c:yVal>
            <c:numRef>
              <c:f>'Data UHF Only Specs'!$J$90:$M$90</c:f>
              <c:numCache>
                <c:ptCount val="4"/>
                <c:pt idx="0">
                  <c:v>14.2</c:v>
                </c:pt>
                <c:pt idx="1">
                  <c:v>16</c:v>
                </c:pt>
                <c:pt idx="2">
                  <c:v>15.5</c:v>
                </c:pt>
                <c:pt idx="3">
                  <c:v>12.2</c:v>
                </c:pt>
              </c:numCache>
            </c:numRef>
          </c:yVal>
          <c:smooth val="0"/>
        </c:ser>
        <c:ser>
          <c:idx val="6"/>
          <c:order val="4"/>
          <c:tx>
            <c:v>HD9085P (75 inch)</c:v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'Data UHF Only Specs'!$J$4:$M$4</c:f>
              <c:numCache>
                <c:ptCount val="4"/>
                <c:pt idx="0">
                  <c:v>14</c:v>
                </c:pt>
                <c:pt idx="1">
                  <c:v>32</c:v>
                </c:pt>
                <c:pt idx="2">
                  <c:v>50</c:v>
                </c:pt>
                <c:pt idx="3">
                  <c:v>69</c:v>
                </c:pt>
              </c:numCache>
            </c:numRef>
          </c:xVal>
          <c:yVal>
            <c:numRef>
              <c:f>'Data UHF Only Specs'!$J$89:$M$89</c:f>
              <c:numCache>
                <c:ptCount val="4"/>
                <c:pt idx="0">
                  <c:v>11.9</c:v>
                </c:pt>
                <c:pt idx="1">
                  <c:v>14.6</c:v>
                </c:pt>
                <c:pt idx="2">
                  <c:v>14.5</c:v>
                </c:pt>
                <c:pt idx="3">
                  <c:v>12.8</c:v>
                </c:pt>
              </c:numCache>
            </c:numRef>
          </c:yVal>
          <c:smooth val="0"/>
        </c:ser>
        <c:ser>
          <c:idx val="7"/>
          <c:order val="5"/>
          <c:tx>
            <c:v>HD9065P (50 inch)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'Data UHF Only Specs'!$J$4:$M$4</c:f>
              <c:numCache>
                <c:ptCount val="4"/>
                <c:pt idx="0">
                  <c:v>14</c:v>
                </c:pt>
                <c:pt idx="1">
                  <c:v>32</c:v>
                </c:pt>
                <c:pt idx="2">
                  <c:v>50</c:v>
                </c:pt>
                <c:pt idx="3">
                  <c:v>69</c:v>
                </c:pt>
              </c:numCache>
            </c:numRef>
          </c:xVal>
          <c:yVal>
            <c:numRef>
              <c:f>'Data UHF Only Specs'!$J$88:$M$88</c:f>
              <c:numCache>
                <c:ptCount val="4"/>
                <c:pt idx="0">
                  <c:v>11.9</c:v>
                </c:pt>
                <c:pt idx="1">
                  <c:v>12.1</c:v>
                </c:pt>
                <c:pt idx="2">
                  <c:v>11.6</c:v>
                </c:pt>
                <c:pt idx="3">
                  <c:v>10.6</c:v>
                </c:pt>
              </c:numCache>
            </c:numRef>
          </c:yVal>
          <c:smooth val="0"/>
        </c:ser>
        <c:axId val="61936489"/>
        <c:axId val="20557490"/>
      </c:scatterChart>
      <c:valAx>
        <c:axId val="61936489"/>
        <c:scaling>
          <c:orientation val="minMax"/>
          <c:max val="7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UHF Channel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557490"/>
        <c:crosses val="autoZero"/>
        <c:crossBetween val="midCat"/>
        <c:dispUnits/>
      </c:valAx>
      <c:valAx>
        <c:axId val="20557490"/>
        <c:scaling>
          <c:orientation val="minMax"/>
          <c:max val="18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Gain (dB re Dipole)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936489"/>
        <c:crosses val="autoZero"/>
        <c:crossBetween val="midCat"/>
        <c:dispUnits/>
        <c:majorUnit val="2"/>
      </c:valAx>
      <c:spPr>
        <a:noFill/>
        <a:ln w="3175">
          <a:solidFill/>
        </a:ln>
      </c:spPr>
    </c:plotArea>
    <c:legend>
      <c:legendPos val="t"/>
      <c:layout>
        <c:manualLayout>
          <c:xMode val="edge"/>
          <c:yMode val="edge"/>
          <c:x val="0.059"/>
          <c:y val="0.066"/>
          <c:w val="0.573"/>
          <c:h val="0.06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pageSetup horizontalDpi="300" verticalDpi="3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pageSetup horizontalDpi="300" verticalDpi="3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pageSetup horizontalDpi="300" verticalDpi="300" orientation="landscape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pageSetup horizontalDpi="300" verticalDpi="300" orientation="landscape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pageSetup horizontalDpi="300" verticalDpi="300" orientation="landscape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pageSetup horizontalDpi="300" verticalDpi="300" orientation="landscape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pageSetup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pageSetup horizontalDpi="300" verticalDpi="3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9525</xdr:rowOff>
    </xdr:from>
    <xdr:to>
      <xdr:col>15</xdr:col>
      <xdr:colOff>19050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33350" y="1952625"/>
        <a:ext cx="56959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0.65575</cdr:x>
      <cdr:y>0.056</cdr:y>
    </cdr:from>
    <cdr:to>
      <cdr:x>0.9285</cdr:x>
      <cdr:y>0.151</cdr:y>
    </cdr:to>
    <cdr:sp>
      <cdr:nvSpPr>
        <cdr:cNvPr id="1" name="TextBox 1"/>
        <cdr:cNvSpPr txBox="1">
          <a:spLocks noChangeArrowheads="1"/>
        </cdr:cNvSpPr>
      </cdr:nvSpPr>
      <cdr:spPr>
        <a:xfrm>
          <a:off x="5676900" y="323850"/>
          <a:ext cx="236220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All provide high gain
PR9018: 2 dB higher at lower channels
     than same size HD9065P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0.6395</cdr:x>
      <cdr:y>0.05</cdr:y>
    </cdr:from>
    <cdr:to>
      <cdr:x>0.97</cdr:x>
      <cdr:y>0.145</cdr:y>
    </cdr:to>
    <cdr:sp>
      <cdr:nvSpPr>
        <cdr:cNvPr id="1" name="TextBox 1"/>
        <cdr:cNvSpPr txBox="1">
          <a:spLocks noChangeArrowheads="1"/>
        </cdr:cNvSpPr>
      </cdr:nvSpPr>
      <cdr:spPr>
        <a:xfrm>
          <a:off x="5534025" y="295275"/>
          <a:ext cx="285750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W-G PR9012: widest beamwidth specs
W-G 4-Bay: wider beamwidth than C-M 4-Bay
W-G 8-Bay: approx. same BW as C-M 8-Bay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0.6435</cdr:x>
      <cdr:y>0.05875</cdr:y>
    </cdr:from>
    <cdr:to>
      <cdr:x>0.848</cdr:x>
      <cdr:y>0.143</cdr:y>
    </cdr:to>
    <cdr:sp>
      <cdr:nvSpPr>
        <cdr:cNvPr id="1" name="TextBox 1"/>
        <cdr:cNvSpPr txBox="1">
          <a:spLocks noChangeArrowheads="1"/>
        </cdr:cNvSpPr>
      </cdr:nvSpPr>
      <cdr:spPr>
        <a:xfrm>
          <a:off x="5562600" y="342900"/>
          <a:ext cx="17716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Higher gain antennas:
   generally have
   narrower beamwidths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9525</xdr:rowOff>
    </xdr:from>
    <xdr:to>
      <xdr:col>14</xdr:col>
      <xdr:colOff>647700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14300" y="1952625"/>
        <a:ext cx="57721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0.58775</cdr:x>
      <cdr:y>0.06575</cdr:y>
    </cdr:from>
    <cdr:to>
      <cdr:x>0.91825</cdr:x>
      <cdr:y>0.16075</cdr:y>
    </cdr:to>
    <cdr:sp>
      <cdr:nvSpPr>
        <cdr:cNvPr id="1" name="TextBox 1"/>
        <cdr:cNvSpPr txBox="1">
          <a:spLocks noChangeArrowheads="1"/>
        </cdr:cNvSpPr>
      </cdr:nvSpPr>
      <cdr:spPr>
        <a:xfrm>
          <a:off x="5086350" y="381000"/>
          <a:ext cx="285750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W-G PR9012: widest beamwidth specs
W-G PR9018 and CM4225/4221 not as wide
Others only have small differences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0.62425</cdr:x>
      <cdr:y>0.055</cdr:y>
    </cdr:from>
    <cdr:to>
      <cdr:x>0.91025</cdr:x>
      <cdr:y>0.15</cdr:y>
    </cdr:to>
    <cdr:sp>
      <cdr:nvSpPr>
        <cdr:cNvPr id="1" name="TextBox 1"/>
        <cdr:cNvSpPr txBox="1">
          <a:spLocks noChangeArrowheads="1"/>
        </cdr:cNvSpPr>
      </cdr:nvSpPr>
      <cdr:spPr>
        <a:xfrm>
          <a:off x="5400675" y="323850"/>
          <a:ext cx="247650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Kerry Cozad's Antenna Range Measurements
are about 2 dB higher than manufacturer specs.
NEC simulations are too low for highest
and especially lowest UHF channels.
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0.58525</cdr:x>
      <cdr:y>0.0695</cdr:y>
    </cdr:from>
    <cdr:to>
      <cdr:x>0.917</cdr:x>
      <cdr:y>0.1645</cdr:y>
    </cdr:to>
    <cdr:sp>
      <cdr:nvSpPr>
        <cdr:cNvPr id="1" name="TextBox 1"/>
        <cdr:cNvSpPr txBox="1">
          <a:spLocks noChangeArrowheads="1"/>
        </cdr:cNvSpPr>
      </cdr:nvSpPr>
      <cdr:spPr>
        <a:xfrm>
          <a:off x="5057775" y="409575"/>
          <a:ext cx="28765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NEC 8-Bay: Fair agreement, except low channels
NEC 4-Bay: Fair agreement, except low channels
8-Bay only provides 2 dB Gain over 4-Bay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0.611</cdr:x>
      <cdr:y>0.06225</cdr:y>
    </cdr:from>
    <cdr:to>
      <cdr:x>0.90825</cdr:x>
      <cdr:y>0.1555</cdr:y>
    </cdr:to>
    <cdr:sp>
      <cdr:nvSpPr>
        <cdr:cNvPr id="1" name="TextBox 1"/>
        <cdr:cNvSpPr txBox="1">
          <a:spLocks noChangeArrowheads="1"/>
        </cdr:cNvSpPr>
      </cdr:nvSpPr>
      <cdr:spPr>
        <a:xfrm>
          <a:off x="5286375" y="361950"/>
          <a:ext cx="257175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Corner Yagi: Good agreement
Corner Dipole: NEC has slope reversed
DAT-75: Mfr specs 2 dB higher than NEC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9525</xdr:rowOff>
    </xdr:from>
    <xdr:to>
      <xdr:col>14</xdr:col>
      <xdr:colOff>647700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14300" y="1952625"/>
        <a:ext cx="55530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0.622</cdr:x>
      <cdr:y>0.05125</cdr:y>
    </cdr:from>
    <cdr:to>
      <cdr:x>0.9525</cdr:x>
      <cdr:y>0.14625</cdr:y>
    </cdr:to>
    <cdr:sp>
      <cdr:nvSpPr>
        <cdr:cNvPr id="1" name="TextBox 1"/>
        <cdr:cNvSpPr txBox="1">
          <a:spLocks noChangeArrowheads="1"/>
        </cdr:cNvSpPr>
      </cdr:nvSpPr>
      <cdr:spPr>
        <a:xfrm>
          <a:off x="5381625" y="295275"/>
          <a:ext cx="285750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CM4228: less gain advantage
     wrt CM4225/4221 for higher channels
CM4308: approx same gain as simpler CM4196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0.756</cdr:x>
      <cdr:y>0.06575</cdr:y>
    </cdr:from>
    <cdr:to>
      <cdr:x>0.98075</cdr:x>
      <cdr:y>0.128</cdr:y>
    </cdr:to>
    <cdr:sp>
      <cdr:nvSpPr>
        <cdr:cNvPr id="1" name="TextBox 1"/>
        <cdr:cNvSpPr txBox="1">
          <a:spLocks noChangeArrowheads="1"/>
        </cdr:cNvSpPr>
      </cdr:nvSpPr>
      <cdr:spPr>
        <a:xfrm>
          <a:off x="6543675" y="381000"/>
          <a:ext cx="19431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Blake is longest with highest gain.
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5"/>
  <sheetViews>
    <sheetView workbookViewId="0" topLeftCell="A4">
      <selection activeCell="A37" sqref="A37"/>
    </sheetView>
  </sheetViews>
  <sheetFormatPr defaultColWidth="9.140625" defaultRowHeight="12.75"/>
  <cols>
    <col min="1" max="2" width="11.57421875" style="0" customWidth="1"/>
    <col min="3" max="3" width="18.7109375" style="0" customWidth="1"/>
    <col min="4" max="4" width="5.28125" style="0" customWidth="1"/>
    <col min="5" max="5" width="5.7109375" style="21" customWidth="1"/>
    <col min="6" max="6" width="4.7109375" style="3" bestFit="1" customWidth="1"/>
    <col min="7" max="7" width="5.57421875" style="3" bestFit="1" customWidth="1"/>
    <col min="8" max="8" width="5.57421875" style="3" customWidth="1"/>
    <col min="9" max="9" width="9.7109375" style="5" customWidth="1"/>
    <col min="10" max="10" width="4.8515625" style="3" customWidth="1"/>
    <col min="11" max="11" width="4.57421875" style="3" customWidth="1"/>
    <col min="12" max="12" width="4.8515625" style="3" customWidth="1"/>
    <col min="13" max="13" width="5.00390625" style="3" customWidth="1"/>
    <col min="14" max="14" width="1.8515625" style="0" customWidth="1"/>
    <col min="15" max="15" width="5.421875" style="4" bestFit="1" customWidth="1"/>
    <col min="16" max="16" width="5.421875" style="4" customWidth="1"/>
    <col min="17" max="18" width="5.421875" style="4" bestFit="1" customWidth="1"/>
    <col min="19" max="19" width="3.7109375" style="4" customWidth="1"/>
    <col min="20" max="20" width="11.421875" style="4" bestFit="1" customWidth="1"/>
    <col min="21" max="21" width="10.57421875" style="4" bestFit="1" customWidth="1"/>
    <col min="22" max="22" width="1.8515625" style="0" customWidth="1"/>
    <col min="23" max="23" width="5.421875" style="3" bestFit="1" customWidth="1"/>
    <col min="24" max="24" width="6.28125" style="3" customWidth="1"/>
    <col min="25" max="26" width="5.421875" style="3" bestFit="1" customWidth="1"/>
    <col min="27" max="27" width="9.57421875" style="0" bestFit="1" customWidth="1"/>
  </cols>
  <sheetData>
    <row r="1" spans="1:9" ht="13.5" thickBot="1">
      <c r="A1" s="2" t="s">
        <v>94</v>
      </c>
      <c r="C1" s="1">
        <v>38612</v>
      </c>
      <c r="G1" s="35" t="s">
        <v>250</v>
      </c>
      <c r="I1" s="5" t="s">
        <v>249</v>
      </c>
    </row>
    <row r="2" spans="1:26" s="2" customFormat="1" ht="13.5" thickBot="1">
      <c r="A2" s="6" t="s">
        <v>110</v>
      </c>
      <c r="C2" s="6" t="s">
        <v>101</v>
      </c>
      <c r="E2" s="5"/>
      <c r="I2" s="5"/>
      <c r="J2" s="7"/>
      <c r="K2" s="13" t="s">
        <v>38</v>
      </c>
      <c r="L2" s="13"/>
      <c r="M2" s="14"/>
      <c r="O2" s="15"/>
      <c r="P2" s="16" t="s">
        <v>3</v>
      </c>
      <c r="Q2" s="16"/>
      <c r="R2" s="17"/>
      <c r="S2" s="28"/>
      <c r="T2" s="28"/>
      <c r="U2" s="28"/>
      <c r="W2" s="7"/>
      <c r="X2" s="13" t="s">
        <v>37</v>
      </c>
      <c r="Y2" s="13"/>
      <c r="Z2" s="14"/>
    </row>
    <row r="3" spans="1:26" s="2" customFormat="1" ht="13.5" thickBot="1">
      <c r="A3" s="2" t="s">
        <v>52</v>
      </c>
      <c r="B3" s="5" t="s">
        <v>2</v>
      </c>
      <c r="C3" s="5" t="s">
        <v>74</v>
      </c>
      <c r="D3" s="2" t="s">
        <v>11</v>
      </c>
      <c r="E3" s="5" t="s">
        <v>51</v>
      </c>
      <c r="F3" s="7" t="s">
        <v>36</v>
      </c>
      <c r="G3" s="8"/>
      <c r="H3" s="9"/>
      <c r="I3" s="5" t="s">
        <v>68</v>
      </c>
      <c r="J3" s="25">
        <v>14</v>
      </c>
      <c r="K3" s="26">
        <v>35</v>
      </c>
      <c r="L3" s="26">
        <v>52</v>
      </c>
      <c r="M3" s="27">
        <v>60</v>
      </c>
      <c r="O3" s="25">
        <v>14</v>
      </c>
      <c r="P3" s="26">
        <v>35</v>
      </c>
      <c r="Q3" s="26">
        <v>52</v>
      </c>
      <c r="R3" s="27">
        <v>60</v>
      </c>
      <c r="S3" s="29"/>
      <c r="T3" s="29"/>
      <c r="U3" s="5" t="s">
        <v>68</v>
      </c>
      <c r="W3" s="25">
        <v>14</v>
      </c>
      <c r="X3" s="26">
        <v>35</v>
      </c>
      <c r="Y3" s="26">
        <v>52</v>
      </c>
      <c r="Z3" s="27">
        <v>60</v>
      </c>
    </row>
    <row r="4" spans="1:26" s="2" customFormat="1" ht="13.5" thickBot="1">
      <c r="A4" s="2" t="s">
        <v>93</v>
      </c>
      <c r="B4" s="5"/>
      <c r="C4" s="5" t="s">
        <v>46</v>
      </c>
      <c r="E4" s="5" t="s">
        <v>53</v>
      </c>
      <c r="F4" s="10" t="s">
        <v>34</v>
      </c>
      <c r="G4" s="11" t="s">
        <v>26</v>
      </c>
      <c r="H4" s="12" t="s">
        <v>35</v>
      </c>
      <c r="I4" s="5" t="s">
        <v>67</v>
      </c>
      <c r="J4" s="25">
        <v>14</v>
      </c>
      <c r="K4" s="26">
        <v>32</v>
      </c>
      <c r="L4" s="26">
        <v>50</v>
      </c>
      <c r="M4" s="27">
        <v>69</v>
      </c>
      <c r="O4" s="25">
        <v>14</v>
      </c>
      <c r="P4" s="26">
        <v>32</v>
      </c>
      <c r="Q4" s="26">
        <v>50</v>
      </c>
      <c r="R4" s="27">
        <v>69</v>
      </c>
      <c r="S4" s="29"/>
      <c r="T4" s="29"/>
      <c r="U4" s="5" t="s">
        <v>67</v>
      </c>
      <c r="W4" s="25">
        <v>14</v>
      </c>
      <c r="X4" s="26">
        <v>32</v>
      </c>
      <c r="Y4" s="26">
        <v>50</v>
      </c>
      <c r="Z4" s="27">
        <v>69</v>
      </c>
    </row>
    <row r="5" spans="2:26" s="2" customFormat="1" ht="12.75">
      <c r="B5" s="5"/>
      <c r="C5" s="5"/>
      <c r="E5" s="5"/>
      <c r="F5" s="36"/>
      <c r="G5" s="36"/>
      <c r="H5" s="36"/>
      <c r="I5" s="5"/>
      <c r="J5" s="29"/>
      <c r="K5" s="29"/>
      <c r="L5" s="29"/>
      <c r="M5" s="29"/>
      <c r="O5" s="29"/>
      <c r="P5" s="29"/>
      <c r="Q5" s="29"/>
      <c r="R5" s="29"/>
      <c r="S5" s="29"/>
      <c r="T5" s="29"/>
      <c r="U5" s="5"/>
      <c r="W5" s="29"/>
      <c r="X5" s="29"/>
      <c r="Y5" s="29"/>
      <c r="Z5" s="29"/>
    </row>
    <row r="6" spans="1:29" s="6" customFormat="1" ht="12.75">
      <c r="A6" s="6" t="s">
        <v>183</v>
      </c>
      <c r="B6" s="6" t="s">
        <v>247</v>
      </c>
      <c r="C6" s="38" t="s">
        <v>245</v>
      </c>
      <c r="D6" t="s">
        <v>6</v>
      </c>
      <c r="E6" s="24">
        <v>43</v>
      </c>
      <c r="F6" s="22">
        <v>12.5</v>
      </c>
      <c r="G6" s="22">
        <v>19</v>
      </c>
      <c r="H6" s="22">
        <v>25</v>
      </c>
      <c r="I6" s="5"/>
      <c r="J6" s="37"/>
      <c r="K6" s="37"/>
      <c r="L6" s="37"/>
      <c r="M6" s="37"/>
      <c r="O6" s="37"/>
      <c r="P6" s="37"/>
      <c r="Q6" s="37"/>
      <c r="R6" s="37"/>
      <c r="S6" s="37"/>
      <c r="T6" s="6" t="s">
        <v>183</v>
      </c>
      <c r="U6" s="6" t="s">
        <v>247</v>
      </c>
      <c r="W6" s="37"/>
      <c r="X6" s="37"/>
      <c r="Y6" s="37"/>
      <c r="Z6" s="37"/>
      <c r="AC6" s="6" t="s">
        <v>185</v>
      </c>
    </row>
    <row r="7" spans="1:26" s="6" customFormat="1" ht="12.75">
      <c r="A7" s="6" t="s">
        <v>186</v>
      </c>
      <c r="B7" s="38" t="s">
        <v>184</v>
      </c>
      <c r="C7" s="24" t="s">
        <v>245</v>
      </c>
      <c r="D7" t="s">
        <v>6</v>
      </c>
      <c r="E7" s="24">
        <v>92</v>
      </c>
      <c r="F7" s="22">
        <v>15</v>
      </c>
      <c r="G7" s="22">
        <v>12</v>
      </c>
      <c r="H7" s="22">
        <v>27</v>
      </c>
      <c r="I7" s="5"/>
      <c r="J7" s="37"/>
      <c r="K7" s="37"/>
      <c r="L7" s="37"/>
      <c r="M7" s="37"/>
      <c r="O7" s="37"/>
      <c r="P7" s="37"/>
      <c r="Q7" s="37"/>
      <c r="R7" s="37"/>
      <c r="S7" s="37"/>
      <c r="T7" s="6" t="s">
        <v>186</v>
      </c>
      <c r="U7" s="38" t="s">
        <v>184</v>
      </c>
      <c r="W7" s="37"/>
      <c r="X7" s="37"/>
      <c r="Y7" s="37"/>
      <c r="Z7" s="37"/>
    </row>
    <row r="8" ht="12.75">
      <c r="V8" s="18"/>
    </row>
    <row r="9" spans="1:29" ht="12.75">
      <c r="A9" s="6" t="s">
        <v>9</v>
      </c>
      <c r="B9" t="s">
        <v>15</v>
      </c>
      <c r="C9" t="s">
        <v>78</v>
      </c>
      <c r="D9" t="s">
        <v>6</v>
      </c>
      <c r="F9" s="22">
        <v>8.1</v>
      </c>
      <c r="G9" s="22">
        <v>51</v>
      </c>
      <c r="H9" s="22">
        <v>20.5</v>
      </c>
      <c r="I9" s="24"/>
      <c r="T9" t="s">
        <v>9</v>
      </c>
      <c r="U9" t="s">
        <v>15</v>
      </c>
      <c r="AC9" t="s">
        <v>125</v>
      </c>
    </row>
    <row r="10" spans="2:21" ht="12.75">
      <c r="B10" t="s">
        <v>10</v>
      </c>
      <c r="C10" t="s">
        <v>244</v>
      </c>
      <c r="D10" t="s">
        <v>6</v>
      </c>
      <c r="E10" s="21">
        <v>9</v>
      </c>
      <c r="F10" s="22">
        <v>8</v>
      </c>
      <c r="G10" s="22">
        <v>48.9</v>
      </c>
      <c r="H10" s="22">
        <v>17.3</v>
      </c>
      <c r="I10" s="24"/>
      <c r="T10"/>
      <c r="U10" t="s">
        <v>10</v>
      </c>
    </row>
    <row r="11" spans="2:21" ht="12.75">
      <c r="B11" t="s">
        <v>102</v>
      </c>
      <c r="C11" t="s">
        <v>103</v>
      </c>
      <c r="D11" t="s">
        <v>6</v>
      </c>
      <c r="E11" s="21">
        <v>50</v>
      </c>
      <c r="F11" s="22">
        <v>7.3</v>
      </c>
      <c r="G11" s="22">
        <v>44.6</v>
      </c>
      <c r="H11" s="22">
        <v>16.4</v>
      </c>
      <c r="I11" s="24"/>
      <c r="T11"/>
      <c r="U11" t="s">
        <v>102</v>
      </c>
    </row>
    <row r="12" spans="2:21" ht="12.75">
      <c r="B12" t="s">
        <v>104</v>
      </c>
      <c r="C12" t="s">
        <v>105</v>
      </c>
      <c r="D12" t="s">
        <v>6</v>
      </c>
      <c r="E12" s="21">
        <v>60</v>
      </c>
      <c r="F12" s="22">
        <v>9.2</v>
      </c>
      <c r="G12" s="22">
        <v>37.9</v>
      </c>
      <c r="H12" s="22">
        <v>14.8</v>
      </c>
      <c r="I12" s="24"/>
      <c r="T12"/>
      <c r="U12" t="s">
        <v>104</v>
      </c>
    </row>
    <row r="13" spans="2:21" ht="12.75">
      <c r="B13" t="s">
        <v>106</v>
      </c>
      <c r="C13" t="s">
        <v>107</v>
      </c>
      <c r="D13" t="s">
        <v>6</v>
      </c>
      <c r="E13" s="21">
        <v>80</v>
      </c>
      <c r="F13" s="22">
        <v>10.1</v>
      </c>
      <c r="G13" s="22">
        <v>33</v>
      </c>
      <c r="H13" s="22">
        <v>16.1</v>
      </c>
      <c r="I13" s="24"/>
      <c r="T13"/>
      <c r="U13" t="s">
        <v>106</v>
      </c>
    </row>
    <row r="14" spans="2:21" ht="12.75">
      <c r="B14" t="s">
        <v>108</v>
      </c>
      <c r="C14" t="s">
        <v>109</v>
      </c>
      <c r="D14" t="s">
        <v>6</v>
      </c>
      <c r="E14" s="21">
        <v>100</v>
      </c>
      <c r="F14" s="22">
        <v>10.7</v>
      </c>
      <c r="G14" s="22">
        <v>32.4</v>
      </c>
      <c r="H14" s="22">
        <v>17</v>
      </c>
      <c r="I14" s="24"/>
      <c r="T14"/>
      <c r="U14" t="s">
        <v>108</v>
      </c>
    </row>
    <row r="15" spans="6:21" ht="12.75">
      <c r="F15" s="22"/>
      <c r="G15" s="22"/>
      <c r="H15" s="22"/>
      <c r="I15" s="24"/>
      <c r="T15"/>
      <c r="U15"/>
    </row>
    <row r="16" spans="1:29" ht="12.75">
      <c r="A16" t="s">
        <v>158</v>
      </c>
      <c r="B16" t="s">
        <v>160</v>
      </c>
      <c r="C16" t="s">
        <v>180</v>
      </c>
      <c r="D16" t="s">
        <v>6</v>
      </c>
      <c r="F16" s="35">
        <v>8</v>
      </c>
      <c r="I16" s="22" t="s">
        <v>166</v>
      </c>
      <c r="T16" t="s">
        <v>158</v>
      </c>
      <c r="U16" t="s">
        <v>160</v>
      </c>
      <c r="AC16" t="s">
        <v>179</v>
      </c>
    </row>
    <row r="17" spans="1:21" ht="12.75">
      <c r="A17" t="s">
        <v>159</v>
      </c>
      <c r="B17" t="s">
        <v>164</v>
      </c>
      <c r="C17" t="s">
        <v>83</v>
      </c>
      <c r="D17" t="s">
        <v>6</v>
      </c>
      <c r="F17" s="35">
        <v>12</v>
      </c>
      <c r="I17" s="22" t="s">
        <v>170</v>
      </c>
      <c r="T17" t="s">
        <v>159</v>
      </c>
      <c r="U17" t="s">
        <v>164</v>
      </c>
    </row>
    <row r="18" spans="2:21" ht="12.75">
      <c r="B18" t="s">
        <v>165</v>
      </c>
      <c r="C18" t="s">
        <v>181</v>
      </c>
      <c r="D18" t="s">
        <v>6</v>
      </c>
      <c r="F18" s="35">
        <v>14</v>
      </c>
      <c r="I18" s="22" t="s">
        <v>167</v>
      </c>
      <c r="T18"/>
      <c r="U18" t="s">
        <v>165</v>
      </c>
    </row>
    <row r="19" spans="2:21" ht="12.75">
      <c r="B19" t="s">
        <v>171</v>
      </c>
      <c r="C19" t="s">
        <v>172</v>
      </c>
      <c r="D19" t="s">
        <v>6</v>
      </c>
      <c r="E19" s="21">
        <v>35</v>
      </c>
      <c r="F19" s="35">
        <v>9.5</v>
      </c>
      <c r="I19" s="22" t="s">
        <v>177</v>
      </c>
      <c r="T19"/>
      <c r="U19" t="s">
        <v>171</v>
      </c>
    </row>
    <row r="20" spans="2:21" ht="12.75">
      <c r="B20" t="s">
        <v>161</v>
      </c>
      <c r="C20" t="s">
        <v>173</v>
      </c>
      <c r="D20" t="s">
        <v>6</v>
      </c>
      <c r="E20" s="21">
        <v>39</v>
      </c>
      <c r="F20" s="35">
        <v>10.5</v>
      </c>
      <c r="I20" s="22" t="s">
        <v>175</v>
      </c>
      <c r="T20"/>
      <c r="U20" t="s">
        <v>161</v>
      </c>
    </row>
    <row r="21" spans="2:21" ht="12.75">
      <c r="B21" s="2" t="s">
        <v>176</v>
      </c>
      <c r="C21" t="s">
        <v>245</v>
      </c>
      <c r="D21" t="s">
        <v>6</v>
      </c>
      <c r="E21" s="21">
        <v>62</v>
      </c>
      <c r="F21" s="35">
        <v>11</v>
      </c>
      <c r="H21" s="22">
        <v>27</v>
      </c>
      <c r="I21" s="22" t="s">
        <v>168</v>
      </c>
      <c r="T21"/>
      <c r="U21" t="s">
        <v>176</v>
      </c>
    </row>
    <row r="22" spans="2:21" ht="12.75">
      <c r="B22" s="2" t="s">
        <v>162</v>
      </c>
      <c r="C22" t="s">
        <v>174</v>
      </c>
      <c r="D22" t="s">
        <v>6</v>
      </c>
      <c r="E22" s="21">
        <v>93</v>
      </c>
      <c r="F22" s="35">
        <v>15</v>
      </c>
      <c r="H22" s="22">
        <v>28</v>
      </c>
      <c r="I22" s="22" t="s">
        <v>169</v>
      </c>
      <c r="T22"/>
      <c r="U22" t="s">
        <v>162</v>
      </c>
    </row>
    <row r="23" spans="6:21" ht="12.75">
      <c r="F23" s="35"/>
      <c r="H23" s="22"/>
      <c r="I23" s="22"/>
      <c r="T23"/>
      <c r="U23"/>
    </row>
    <row r="24" spans="1:26" ht="12.75">
      <c r="A24" t="s">
        <v>187</v>
      </c>
      <c r="B24" t="s">
        <v>232</v>
      </c>
      <c r="C24" t="s">
        <v>233</v>
      </c>
      <c r="D24" t="s">
        <v>6</v>
      </c>
      <c r="E24" s="21">
        <v>75</v>
      </c>
      <c r="F24" s="22">
        <v>13.5</v>
      </c>
      <c r="G24" s="22">
        <v>13</v>
      </c>
      <c r="H24" s="22">
        <v>27</v>
      </c>
      <c r="T24" t="s">
        <v>187</v>
      </c>
      <c r="U24" t="s">
        <v>232</v>
      </c>
      <c r="W24" s="4"/>
      <c r="X24" s="4"/>
      <c r="Y24" s="4"/>
      <c r="Z24" s="4"/>
    </row>
    <row r="25" spans="2:26" ht="12.75">
      <c r="B25" t="s">
        <v>231</v>
      </c>
      <c r="C25" t="s">
        <v>174</v>
      </c>
      <c r="D25" t="s">
        <v>6</v>
      </c>
      <c r="E25" s="21">
        <v>102</v>
      </c>
      <c r="F25" s="23">
        <f>0.25*SUM(J25:M25)</f>
        <v>15.774999999999999</v>
      </c>
      <c r="G25" s="23">
        <f>0.5*SUM(O25:R25)</f>
        <v>10</v>
      </c>
      <c r="H25" s="23">
        <f>0.5*SUM(W25:Z25)</f>
        <v>29</v>
      </c>
      <c r="I25" s="5" t="s">
        <v>246</v>
      </c>
      <c r="J25" s="3">
        <v>15.1</v>
      </c>
      <c r="K25" s="3">
        <v>15.7</v>
      </c>
      <c r="L25" s="3">
        <v>16.3</v>
      </c>
      <c r="M25" s="3">
        <v>16</v>
      </c>
      <c r="O25" s="4">
        <v>11</v>
      </c>
      <c r="R25" s="4">
        <v>9</v>
      </c>
      <c r="T25"/>
      <c r="U25" t="s">
        <v>231</v>
      </c>
      <c r="W25" s="4">
        <v>28</v>
      </c>
      <c r="X25" s="4"/>
      <c r="Y25" s="4"/>
      <c r="Z25" s="4">
        <v>30</v>
      </c>
    </row>
    <row r="26" spans="6:21" ht="12.75">
      <c r="F26" s="22"/>
      <c r="G26" s="22"/>
      <c r="H26" s="22"/>
      <c r="I26" s="24"/>
      <c r="T26"/>
      <c r="U26"/>
    </row>
    <row r="27" spans="1:21" ht="12.75">
      <c r="A27" t="s">
        <v>127</v>
      </c>
      <c r="B27" t="s">
        <v>130</v>
      </c>
      <c r="C27" t="s">
        <v>131</v>
      </c>
      <c r="D27" s="2" t="s">
        <v>6</v>
      </c>
      <c r="E27" s="21">
        <v>24</v>
      </c>
      <c r="F27" s="22">
        <v>10.2</v>
      </c>
      <c r="G27" s="22">
        <v>62</v>
      </c>
      <c r="H27" s="22">
        <v>18</v>
      </c>
      <c r="I27" s="24"/>
      <c r="T27" s="4" t="s">
        <v>127</v>
      </c>
      <c r="U27" t="s">
        <v>130</v>
      </c>
    </row>
    <row r="28" spans="1:21" ht="12.75">
      <c r="A28" t="s">
        <v>128</v>
      </c>
      <c r="F28" s="22"/>
      <c r="G28" s="22"/>
      <c r="H28" s="22"/>
      <c r="I28" s="24"/>
      <c r="T28" t="s">
        <v>128</v>
      </c>
      <c r="U28"/>
    </row>
    <row r="29" spans="6:21" ht="12.75">
      <c r="F29" s="22"/>
      <c r="G29" s="22"/>
      <c r="H29" s="22"/>
      <c r="I29" s="24"/>
      <c r="T29"/>
      <c r="U29"/>
    </row>
    <row r="30" spans="1:29" ht="12.75">
      <c r="A30" t="s">
        <v>28</v>
      </c>
      <c r="B30" t="s">
        <v>24</v>
      </c>
      <c r="C30" t="s">
        <v>73</v>
      </c>
      <c r="D30" t="s">
        <v>6</v>
      </c>
      <c r="F30" s="23">
        <f aca="true" t="shared" si="0" ref="F30:F35">0.25*SUM(J30:M30)</f>
        <v>7.7250000000000005</v>
      </c>
      <c r="G30" s="23">
        <f aca="true" t="shared" si="1" ref="G30:G35">0.25*SUM(O30:R30)</f>
        <v>56</v>
      </c>
      <c r="H30" s="23">
        <f aca="true" t="shared" si="2" ref="H30:H35">0.25*SUM(W30:Z30)</f>
        <v>14</v>
      </c>
      <c r="I30" s="24"/>
      <c r="J30" s="19">
        <v>5.8</v>
      </c>
      <c r="K30" s="19">
        <v>6.9</v>
      </c>
      <c r="L30" s="19">
        <v>8.4</v>
      </c>
      <c r="M30" s="19">
        <v>9.8</v>
      </c>
      <c r="N30" s="6"/>
      <c r="O30" s="20">
        <v>63</v>
      </c>
      <c r="P30" s="20">
        <v>58</v>
      </c>
      <c r="Q30" s="20">
        <v>53</v>
      </c>
      <c r="R30" s="20">
        <v>50</v>
      </c>
      <c r="S30" s="20"/>
      <c r="T30" t="s">
        <v>28</v>
      </c>
      <c r="U30" t="s">
        <v>24</v>
      </c>
      <c r="V30" s="6"/>
      <c r="W30" s="19">
        <v>17</v>
      </c>
      <c r="X30" s="19">
        <v>15</v>
      </c>
      <c r="Y30" s="19">
        <v>12</v>
      </c>
      <c r="Z30" s="19">
        <v>12</v>
      </c>
      <c r="AA30" t="s">
        <v>121</v>
      </c>
      <c r="AC30" t="s">
        <v>122</v>
      </c>
    </row>
    <row r="31" spans="1:27" ht="12.75">
      <c r="A31" t="s">
        <v>27</v>
      </c>
      <c r="B31" t="s">
        <v>22</v>
      </c>
      <c r="C31" t="s">
        <v>45</v>
      </c>
      <c r="D31" t="s">
        <v>6</v>
      </c>
      <c r="E31" s="21">
        <v>43</v>
      </c>
      <c r="F31" s="23">
        <f t="shared" si="0"/>
        <v>7.7250000000000005</v>
      </c>
      <c r="G31" s="23">
        <f t="shared" si="1"/>
        <v>43</v>
      </c>
      <c r="H31" s="23">
        <f t="shared" si="2"/>
        <v>18</v>
      </c>
      <c r="I31" s="24"/>
      <c r="J31" s="19">
        <v>5.4</v>
      </c>
      <c r="K31" s="19">
        <v>5.9</v>
      </c>
      <c r="L31" s="19">
        <v>9.8</v>
      </c>
      <c r="M31" s="19">
        <v>9.8</v>
      </c>
      <c r="N31" s="6"/>
      <c r="O31" s="20">
        <v>56</v>
      </c>
      <c r="P31" s="20">
        <v>48</v>
      </c>
      <c r="Q31" s="20">
        <v>37</v>
      </c>
      <c r="R31" s="20">
        <v>31</v>
      </c>
      <c r="S31" s="20"/>
      <c r="T31" t="s">
        <v>27</v>
      </c>
      <c r="U31" t="s">
        <v>22</v>
      </c>
      <c r="V31" s="6"/>
      <c r="W31" s="19">
        <v>21</v>
      </c>
      <c r="X31" s="19">
        <v>15</v>
      </c>
      <c r="Y31" s="19">
        <v>20</v>
      </c>
      <c r="Z31" s="19">
        <v>16</v>
      </c>
      <c r="AA31" t="s">
        <v>32</v>
      </c>
    </row>
    <row r="32" spans="2:27" ht="12.75">
      <c r="B32" t="s">
        <v>63</v>
      </c>
      <c r="C32" t="s">
        <v>65</v>
      </c>
      <c r="D32" t="s">
        <v>6</v>
      </c>
      <c r="E32" s="21">
        <v>81</v>
      </c>
      <c r="F32" s="23">
        <f t="shared" si="0"/>
        <v>11.600000000000001</v>
      </c>
      <c r="G32" s="23">
        <f t="shared" si="1"/>
        <v>28.75</v>
      </c>
      <c r="H32" s="23">
        <f t="shared" si="2"/>
        <v>17.75</v>
      </c>
      <c r="I32" s="24"/>
      <c r="J32" s="19">
        <v>10.2</v>
      </c>
      <c r="K32" s="19">
        <v>11.4</v>
      </c>
      <c r="L32" s="19">
        <v>13</v>
      </c>
      <c r="M32" s="19">
        <v>11.8</v>
      </c>
      <c r="N32" s="6"/>
      <c r="O32" s="20">
        <v>42</v>
      </c>
      <c r="P32" s="20">
        <v>30</v>
      </c>
      <c r="Q32" s="20">
        <v>23</v>
      </c>
      <c r="R32" s="20">
        <v>20</v>
      </c>
      <c r="S32" s="20"/>
      <c r="T32"/>
      <c r="U32" t="s">
        <v>63</v>
      </c>
      <c r="V32" s="6"/>
      <c r="W32" s="19">
        <v>17</v>
      </c>
      <c r="X32" s="19">
        <v>21</v>
      </c>
      <c r="Y32" s="19">
        <v>18</v>
      </c>
      <c r="Z32" s="19">
        <v>15</v>
      </c>
      <c r="AA32" t="s">
        <v>64</v>
      </c>
    </row>
    <row r="33" spans="2:27" ht="12.75">
      <c r="B33" t="s">
        <v>25</v>
      </c>
      <c r="C33" t="s">
        <v>76</v>
      </c>
      <c r="D33" t="s">
        <v>6</v>
      </c>
      <c r="F33" s="23">
        <f t="shared" si="0"/>
        <v>10.725</v>
      </c>
      <c r="G33" s="23">
        <f t="shared" si="1"/>
        <v>49</v>
      </c>
      <c r="H33" s="23">
        <f t="shared" si="2"/>
        <v>16.5</v>
      </c>
      <c r="I33" s="24"/>
      <c r="J33" s="19">
        <v>8</v>
      </c>
      <c r="K33" s="19">
        <v>10</v>
      </c>
      <c r="L33" s="19">
        <v>12</v>
      </c>
      <c r="M33" s="19">
        <v>12.9</v>
      </c>
      <c r="N33" s="6"/>
      <c r="O33" s="20">
        <v>59</v>
      </c>
      <c r="P33" s="20">
        <v>52</v>
      </c>
      <c r="Q33" s="20">
        <v>44</v>
      </c>
      <c r="R33" s="20">
        <v>41</v>
      </c>
      <c r="S33" s="20"/>
      <c r="T33"/>
      <c r="U33" t="s">
        <v>25</v>
      </c>
      <c r="V33" s="6"/>
      <c r="W33" s="19">
        <v>17</v>
      </c>
      <c r="X33" s="19">
        <v>17</v>
      </c>
      <c r="Y33" s="19">
        <v>17</v>
      </c>
      <c r="Z33" s="19">
        <v>15</v>
      </c>
      <c r="AA33" t="s">
        <v>251</v>
      </c>
    </row>
    <row r="34" spans="2:26" ht="12.75">
      <c r="B34" t="s">
        <v>69</v>
      </c>
      <c r="C34" t="s">
        <v>75</v>
      </c>
      <c r="D34" t="s">
        <v>6</v>
      </c>
      <c r="F34" s="23">
        <f t="shared" si="0"/>
        <v>11.85</v>
      </c>
      <c r="G34" s="23">
        <f t="shared" si="1"/>
        <v>24.75</v>
      </c>
      <c r="H34" s="23">
        <f t="shared" si="2"/>
        <v>20.5</v>
      </c>
      <c r="I34" s="24"/>
      <c r="J34" s="19">
        <v>10.8</v>
      </c>
      <c r="K34" s="19">
        <v>12.1</v>
      </c>
      <c r="L34" s="19">
        <v>13</v>
      </c>
      <c r="M34" s="19">
        <v>11.5</v>
      </c>
      <c r="N34" s="6"/>
      <c r="O34" s="20">
        <v>37</v>
      </c>
      <c r="P34" s="20">
        <v>24</v>
      </c>
      <c r="Q34" s="20">
        <v>20</v>
      </c>
      <c r="R34" s="20">
        <v>18</v>
      </c>
      <c r="S34" s="20"/>
      <c r="T34"/>
      <c r="U34" t="s">
        <v>69</v>
      </c>
      <c r="V34" s="6"/>
      <c r="W34" s="19">
        <v>22</v>
      </c>
      <c r="X34" s="19">
        <v>19</v>
      </c>
      <c r="Y34" s="19">
        <v>21</v>
      </c>
      <c r="Z34" s="19">
        <v>20</v>
      </c>
    </row>
    <row r="35" spans="2:27" ht="12.75">
      <c r="B35" t="s">
        <v>70</v>
      </c>
      <c r="C35" t="s">
        <v>71</v>
      </c>
      <c r="D35" t="s">
        <v>6</v>
      </c>
      <c r="F35" s="23">
        <f t="shared" si="0"/>
        <v>16.174999999999997</v>
      </c>
      <c r="G35" s="23">
        <f t="shared" si="1"/>
        <v>15</v>
      </c>
      <c r="H35" s="23">
        <f t="shared" si="2"/>
        <v>14.25</v>
      </c>
      <c r="I35" s="24"/>
      <c r="J35" s="3">
        <v>14.5</v>
      </c>
      <c r="K35" s="3">
        <v>16.2</v>
      </c>
      <c r="L35" s="3">
        <v>16.4</v>
      </c>
      <c r="M35" s="3">
        <v>17.6</v>
      </c>
      <c r="O35" s="4">
        <v>20</v>
      </c>
      <c r="P35" s="4">
        <v>15</v>
      </c>
      <c r="Q35" s="4">
        <v>13</v>
      </c>
      <c r="R35" s="4">
        <v>12</v>
      </c>
      <c r="T35"/>
      <c r="U35" t="s">
        <v>70</v>
      </c>
      <c r="W35" s="3">
        <v>14</v>
      </c>
      <c r="X35" s="3">
        <v>14</v>
      </c>
      <c r="Y35" s="3">
        <v>15</v>
      </c>
      <c r="Z35" s="3">
        <v>14</v>
      </c>
      <c r="AA35" t="s">
        <v>121</v>
      </c>
    </row>
    <row r="36" spans="6:21" ht="12.75">
      <c r="F36" s="23"/>
      <c r="G36" s="23"/>
      <c r="H36" s="23"/>
      <c r="I36" s="24"/>
      <c r="T36"/>
      <c r="U36"/>
    </row>
    <row r="37" spans="6:21" ht="12.75">
      <c r="F37" s="23"/>
      <c r="G37" s="23"/>
      <c r="H37" s="23"/>
      <c r="I37" s="24"/>
      <c r="T37"/>
      <c r="U37"/>
    </row>
    <row r="38" spans="1:29" ht="13.5" thickBot="1">
      <c r="A38" s="2" t="s">
        <v>94</v>
      </c>
      <c r="F38" s="23"/>
      <c r="G38" s="22"/>
      <c r="H38" s="22"/>
      <c r="T38"/>
      <c r="U38"/>
      <c r="AC38" t="s">
        <v>123</v>
      </c>
    </row>
    <row r="39" spans="1:26" ht="13.5" thickBot="1">
      <c r="A39" s="6" t="s">
        <v>110</v>
      </c>
      <c r="B39" s="2"/>
      <c r="C39" s="6" t="s">
        <v>101</v>
      </c>
      <c r="D39" s="2"/>
      <c r="E39" s="5"/>
      <c r="F39" s="2"/>
      <c r="G39" s="2"/>
      <c r="H39" s="2"/>
      <c r="J39" s="7"/>
      <c r="K39" s="13" t="s">
        <v>38</v>
      </c>
      <c r="L39" s="13"/>
      <c r="M39" s="14"/>
      <c r="N39" s="2"/>
      <c r="O39" s="15"/>
      <c r="P39" s="16" t="s">
        <v>3</v>
      </c>
      <c r="Q39" s="16"/>
      <c r="R39" s="17"/>
      <c r="S39" s="28"/>
      <c r="T39" s="28"/>
      <c r="U39" s="28"/>
      <c r="V39" s="2"/>
      <c r="W39" s="7"/>
      <c r="X39" s="13" t="s">
        <v>37</v>
      </c>
      <c r="Y39" s="13"/>
      <c r="Z39" s="14"/>
    </row>
    <row r="40" spans="1:26" ht="13.5" thickBot="1">
      <c r="A40" s="2" t="s">
        <v>52</v>
      </c>
      <c r="B40" s="5" t="s">
        <v>2</v>
      </c>
      <c r="C40" s="5" t="s">
        <v>74</v>
      </c>
      <c r="D40" s="2" t="s">
        <v>11</v>
      </c>
      <c r="E40" s="5" t="s">
        <v>51</v>
      </c>
      <c r="F40" s="7" t="s">
        <v>36</v>
      </c>
      <c r="G40" s="8"/>
      <c r="H40" s="9"/>
      <c r="I40" s="5" t="s">
        <v>68</v>
      </c>
      <c r="J40" s="25">
        <v>14</v>
      </c>
      <c r="K40" s="26">
        <v>35</v>
      </c>
      <c r="L40" s="26">
        <v>52</v>
      </c>
      <c r="M40" s="27">
        <v>60</v>
      </c>
      <c r="N40" s="2"/>
      <c r="O40" s="25">
        <v>14</v>
      </c>
      <c r="P40" s="26">
        <v>35</v>
      </c>
      <c r="Q40" s="26">
        <v>52</v>
      </c>
      <c r="R40" s="27">
        <v>60</v>
      </c>
      <c r="S40" s="29"/>
      <c r="T40" s="29"/>
      <c r="U40" s="5" t="s">
        <v>68</v>
      </c>
      <c r="V40" s="2"/>
      <c r="W40" s="25">
        <v>14</v>
      </c>
      <c r="X40" s="26">
        <v>35</v>
      </c>
      <c r="Y40" s="26">
        <v>52</v>
      </c>
      <c r="Z40" s="27">
        <v>60</v>
      </c>
    </row>
    <row r="41" spans="1:26" ht="13.5" thickBot="1">
      <c r="A41" s="2"/>
      <c r="B41" s="5"/>
      <c r="C41" s="5" t="s">
        <v>46</v>
      </c>
      <c r="D41" s="2"/>
      <c r="E41" s="5" t="s">
        <v>53</v>
      </c>
      <c r="F41" s="10" t="s">
        <v>34</v>
      </c>
      <c r="G41" s="11" t="s">
        <v>26</v>
      </c>
      <c r="H41" s="12" t="s">
        <v>35</v>
      </c>
      <c r="I41" s="5" t="s">
        <v>223</v>
      </c>
      <c r="J41" s="25">
        <v>14</v>
      </c>
      <c r="K41" s="26">
        <v>32</v>
      </c>
      <c r="L41" s="26">
        <v>50</v>
      </c>
      <c r="M41" s="27">
        <v>69</v>
      </c>
      <c r="N41" s="2"/>
      <c r="O41" s="25">
        <v>14</v>
      </c>
      <c r="P41" s="26">
        <v>32</v>
      </c>
      <c r="Q41" s="26">
        <v>50</v>
      </c>
      <c r="R41" s="27">
        <v>69</v>
      </c>
      <c r="S41" s="29"/>
      <c r="T41" s="29"/>
      <c r="U41" s="5" t="s">
        <v>223</v>
      </c>
      <c r="V41" s="2"/>
      <c r="W41" s="25">
        <v>14</v>
      </c>
      <c r="X41" s="26">
        <v>32</v>
      </c>
      <c r="Y41" s="26">
        <v>50</v>
      </c>
      <c r="Z41" s="27">
        <v>69</v>
      </c>
    </row>
    <row r="43" spans="1:26" s="6" customFormat="1" ht="12.75">
      <c r="A43" s="6" t="s">
        <v>224</v>
      </c>
      <c r="B43" s="6" t="s">
        <v>226</v>
      </c>
      <c r="C43" t="s">
        <v>174</v>
      </c>
      <c r="E43" s="21">
        <v>87</v>
      </c>
      <c r="F43" s="35">
        <v>15</v>
      </c>
      <c r="G43" s="19" t="s">
        <v>204</v>
      </c>
      <c r="H43" s="19"/>
      <c r="I43" s="5" t="s">
        <v>246</v>
      </c>
      <c r="J43" s="22" t="s">
        <v>227</v>
      </c>
      <c r="K43" s="19"/>
      <c r="L43" s="19"/>
      <c r="M43" s="19"/>
      <c r="O43" s="20"/>
      <c r="P43" s="20"/>
      <c r="Q43" s="20"/>
      <c r="R43" s="20"/>
      <c r="S43" s="20"/>
      <c r="T43" s="6" t="s">
        <v>224</v>
      </c>
      <c r="U43" s="6" t="s">
        <v>226</v>
      </c>
      <c r="W43" s="19"/>
      <c r="X43" s="19"/>
      <c r="Y43" s="19"/>
      <c r="Z43" s="19"/>
    </row>
    <row r="44" spans="1:21" ht="12.75">
      <c r="A44" s="6" t="s">
        <v>225</v>
      </c>
      <c r="T44" s="6" t="s">
        <v>225</v>
      </c>
      <c r="U44"/>
    </row>
    <row r="46" spans="1:21" ht="12.75">
      <c r="A46" t="s">
        <v>89</v>
      </c>
      <c r="B46" t="s">
        <v>82</v>
      </c>
      <c r="C46" t="s">
        <v>83</v>
      </c>
      <c r="D46" t="s">
        <v>6</v>
      </c>
      <c r="F46" s="23">
        <f>0.25*SUM(J46:M46)</f>
        <v>8.425</v>
      </c>
      <c r="J46" s="3">
        <v>7.8</v>
      </c>
      <c r="K46" s="3">
        <v>7.9</v>
      </c>
      <c r="L46" s="3">
        <v>8.2</v>
      </c>
      <c r="M46" s="3">
        <v>9.8</v>
      </c>
      <c r="T46" t="s">
        <v>89</v>
      </c>
      <c r="U46" t="s">
        <v>82</v>
      </c>
    </row>
    <row r="47" spans="1:21" ht="12.75">
      <c r="A47" t="s">
        <v>111</v>
      </c>
      <c r="B47" t="s">
        <v>85</v>
      </c>
      <c r="C47" t="s">
        <v>86</v>
      </c>
      <c r="D47" t="s">
        <v>6</v>
      </c>
      <c r="F47" s="23">
        <f>0.25*SUM(J47:M47)</f>
        <v>11.799999999999999</v>
      </c>
      <c r="J47" s="3">
        <v>7</v>
      </c>
      <c r="K47" s="3">
        <v>13.3</v>
      </c>
      <c r="L47" s="3">
        <v>14</v>
      </c>
      <c r="M47" s="3">
        <v>12.9</v>
      </c>
      <c r="T47" t="s">
        <v>111</v>
      </c>
      <c r="U47" t="s">
        <v>85</v>
      </c>
    </row>
    <row r="48" spans="2:21" ht="12.75">
      <c r="B48" t="s">
        <v>87</v>
      </c>
      <c r="C48" t="s">
        <v>88</v>
      </c>
      <c r="D48" t="s">
        <v>6</v>
      </c>
      <c r="E48" s="21">
        <v>75</v>
      </c>
      <c r="F48" s="23">
        <f>0.25*SUM(J48:M48)</f>
        <v>10.95</v>
      </c>
      <c r="J48" s="3">
        <v>9.1</v>
      </c>
      <c r="K48" s="3">
        <v>11</v>
      </c>
      <c r="L48" s="3">
        <v>12</v>
      </c>
      <c r="M48" s="3">
        <v>11.7</v>
      </c>
      <c r="T48"/>
      <c r="U48" t="s">
        <v>87</v>
      </c>
    </row>
    <row r="49" spans="6:21" ht="12.75">
      <c r="F49" s="23"/>
      <c r="T49"/>
      <c r="U49"/>
    </row>
    <row r="50" spans="1:26" ht="12.75">
      <c r="A50" t="s">
        <v>228</v>
      </c>
      <c r="B50" t="s">
        <v>230</v>
      </c>
      <c r="C50" t="s">
        <v>174</v>
      </c>
      <c r="D50" t="s">
        <v>6</v>
      </c>
      <c r="F50" s="23">
        <f>0.25*SUM(J50:M50)</f>
        <v>15.024999999999999</v>
      </c>
      <c r="H50" s="23">
        <f>0.5*SUM(W50:Z50)</f>
        <v>23</v>
      </c>
      <c r="J50" s="3">
        <v>13.2</v>
      </c>
      <c r="K50" s="3">
        <v>15</v>
      </c>
      <c r="L50" s="3">
        <v>16.2</v>
      </c>
      <c r="M50" s="3">
        <v>15.7</v>
      </c>
      <c r="T50" t="s">
        <v>228</v>
      </c>
      <c r="U50" t="s">
        <v>230</v>
      </c>
      <c r="W50" s="3">
        <v>20</v>
      </c>
      <c r="Z50" s="3">
        <v>26</v>
      </c>
    </row>
    <row r="51" spans="2:21" ht="12.75">
      <c r="B51" t="s">
        <v>229</v>
      </c>
      <c r="T51"/>
      <c r="U51" t="s">
        <v>229</v>
      </c>
    </row>
    <row r="53" spans="1:21" ht="12.75">
      <c r="A53" t="s">
        <v>209</v>
      </c>
      <c r="B53" t="s">
        <v>207</v>
      </c>
      <c r="C53" t="s">
        <v>208</v>
      </c>
      <c r="D53" t="s">
        <v>6</v>
      </c>
      <c r="F53" s="22">
        <v>10.5</v>
      </c>
      <c r="H53" s="22">
        <v>18</v>
      </c>
      <c r="I53" s="38" t="s">
        <v>220</v>
      </c>
      <c r="T53" t="s">
        <v>209</v>
      </c>
      <c r="U53" t="s">
        <v>207</v>
      </c>
    </row>
    <row r="54" spans="2:21" ht="12.75">
      <c r="B54" t="s">
        <v>206</v>
      </c>
      <c r="C54" t="s">
        <v>205</v>
      </c>
      <c r="D54" t="s">
        <v>6</v>
      </c>
      <c r="F54" s="22">
        <v>10.5</v>
      </c>
      <c r="H54" s="22">
        <v>22</v>
      </c>
      <c r="I54" s="38" t="s">
        <v>221</v>
      </c>
      <c r="T54"/>
      <c r="U54" t="s">
        <v>206</v>
      </c>
    </row>
    <row r="55" spans="6:21" ht="12.75">
      <c r="F55" s="23"/>
      <c r="T55"/>
      <c r="U55"/>
    </row>
    <row r="56" spans="1:21" ht="12.75">
      <c r="A56" t="s">
        <v>157</v>
      </c>
      <c r="B56" t="s">
        <v>210</v>
      </c>
      <c r="C56" t="s">
        <v>211</v>
      </c>
      <c r="D56" t="s">
        <v>6</v>
      </c>
      <c r="E56" s="21">
        <v>50</v>
      </c>
      <c r="F56" s="23">
        <f>0.25*SUM(J56:M56)</f>
        <v>12.125</v>
      </c>
      <c r="G56" s="23">
        <f>0.5*SUM(O56:R56)</f>
        <v>36</v>
      </c>
      <c r="H56" s="22">
        <v>27</v>
      </c>
      <c r="I56" s="5" t="s">
        <v>248</v>
      </c>
      <c r="J56" s="3">
        <v>9</v>
      </c>
      <c r="K56" s="3">
        <v>12.5</v>
      </c>
      <c r="L56" s="3">
        <v>15</v>
      </c>
      <c r="M56" s="3">
        <v>12</v>
      </c>
      <c r="O56" s="3">
        <v>45</v>
      </c>
      <c r="P56" s="3"/>
      <c r="Q56" s="3"/>
      <c r="R56" s="3">
        <v>27</v>
      </c>
      <c r="T56" t="s">
        <v>157</v>
      </c>
      <c r="U56" t="s">
        <v>210</v>
      </c>
    </row>
    <row r="57" spans="2:18" ht="12.75">
      <c r="B57" t="s">
        <v>222</v>
      </c>
      <c r="C57" t="s">
        <v>174</v>
      </c>
      <c r="D57" t="s">
        <v>6</v>
      </c>
      <c r="E57" s="21">
        <v>87</v>
      </c>
      <c r="F57" s="23">
        <f>0.25*SUM(J57:M57)</f>
        <v>13.725</v>
      </c>
      <c r="G57" s="23">
        <f>0.5*SUM(O57:R57)</f>
        <v>29</v>
      </c>
      <c r="H57" s="22">
        <v>28</v>
      </c>
      <c r="I57" s="5" t="s">
        <v>246</v>
      </c>
      <c r="J57" s="3">
        <v>10.2</v>
      </c>
      <c r="K57" s="3">
        <v>14</v>
      </c>
      <c r="L57" s="3">
        <v>16.7</v>
      </c>
      <c r="M57" s="3">
        <v>14</v>
      </c>
      <c r="O57" s="4">
        <v>36</v>
      </c>
      <c r="R57" s="3">
        <v>22</v>
      </c>
    </row>
    <row r="59" spans="1:21" ht="12.75">
      <c r="A59" t="s">
        <v>215</v>
      </c>
      <c r="B59" t="s">
        <v>163</v>
      </c>
      <c r="C59" t="s">
        <v>131</v>
      </c>
      <c r="D59" t="s">
        <v>6</v>
      </c>
      <c r="E59" s="21">
        <v>29</v>
      </c>
      <c r="F59" s="22">
        <v>8</v>
      </c>
      <c r="G59" s="22"/>
      <c r="H59" s="22">
        <v>35</v>
      </c>
      <c r="T59" t="s">
        <v>215</v>
      </c>
      <c r="U59" t="s">
        <v>163</v>
      </c>
    </row>
    <row r="60" spans="1:21" ht="12.75">
      <c r="A60" t="s">
        <v>216</v>
      </c>
      <c r="B60" t="s">
        <v>178</v>
      </c>
      <c r="C60" t="s">
        <v>243</v>
      </c>
      <c r="D60" t="s">
        <v>6</v>
      </c>
      <c r="F60" s="22">
        <v>16.5</v>
      </c>
      <c r="T60" t="s">
        <v>216</v>
      </c>
      <c r="U60" t="s">
        <v>178</v>
      </c>
    </row>
    <row r="62" spans="1:21" ht="12.75">
      <c r="A62" t="s">
        <v>214</v>
      </c>
      <c r="B62" t="s">
        <v>218</v>
      </c>
      <c r="C62" t="s">
        <v>242</v>
      </c>
      <c r="D62" t="s">
        <v>6</v>
      </c>
      <c r="F62" s="23">
        <f>0.5*SUM(J62:M62)</f>
        <v>14.3</v>
      </c>
      <c r="G62" s="23">
        <f>0.5*SUM(O62:R62)</f>
        <v>25</v>
      </c>
      <c r="H62" s="22">
        <v>23</v>
      </c>
      <c r="J62" s="3">
        <v>11.8</v>
      </c>
      <c r="M62" s="3">
        <v>16.8</v>
      </c>
      <c r="O62" s="3">
        <v>30</v>
      </c>
      <c r="P62" s="3"/>
      <c r="Q62" s="3"/>
      <c r="R62" s="3">
        <v>20</v>
      </c>
      <c r="T62" t="s">
        <v>214</v>
      </c>
      <c r="U62" t="s">
        <v>218</v>
      </c>
    </row>
    <row r="63" spans="1:21" ht="12.75">
      <c r="A63" t="s">
        <v>217</v>
      </c>
      <c r="T63" t="s">
        <v>217</v>
      </c>
      <c r="U63"/>
    </row>
    <row r="65" spans="1:29" ht="12.75">
      <c r="A65" t="s">
        <v>112</v>
      </c>
      <c r="B65" t="s">
        <v>118</v>
      </c>
      <c r="C65" t="s">
        <v>117</v>
      </c>
      <c r="D65" t="s">
        <v>6</v>
      </c>
      <c r="E65" s="21">
        <v>47</v>
      </c>
      <c r="F65" s="23">
        <f>0.25*SUM(J65:M65)</f>
        <v>12.625</v>
      </c>
      <c r="G65" s="22">
        <v>30</v>
      </c>
      <c r="H65" s="22">
        <v>28</v>
      </c>
      <c r="J65" s="3">
        <v>10.5</v>
      </c>
      <c r="K65" s="3">
        <v>12</v>
      </c>
      <c r="L65" s="3">
        <v>13.5</v>
      </c>
      <c r="M65" s="3">
        <v>14.5</v>
      </c>
      <c r="T65" t="s">
        <v>112</v>
      </c>
      <c r="U65" t="s">
        <v>118</v>
      </c>
      <c r="AC65" t="s">
        <v>126</v>
      </c>
    </row>
    <row r="66" spans="1:21" ht="12.75">
      <c r="A66" t="s">
        <v>219</v>
      </c>
      <c r="B66" t="s">
        <v>113</v>
      </c>
      <c r="C66" t="s">
        <v>117</v>
      </c>
      <c r="E66" s="21">
        <v>72</v>
      </c>
      <c r="F66" s="23">
        <f>0.25*SUM(J66:M66)</f>
        <v>14.125</v>
      </c>
      <c r="G66" s="22">
        <v>27</v>
      </c>
      <c r="H66" s="22">
        <v>28</v>
      </c>
      <c r="J66" s="3">
        <v>12</v>
      </c>
      <c r="K66" s="3">
        <v>13.5</v>
      </c>
      <c r="L66" s="3">
        <v>15</v>
      </c>
      <c r="M66" s="3">
        <v>16</v>
      </c>
      <c r="T66" t="s">
        <v>219</v>
      </c>
      <c r="U66" t="s">
        <v>113</v>
      </c>
    </row>
    <row r="67" spans="6:21" ht="12.75">
      <c r="F67" s="23"/>
      <c r="G67" s="22"/>
      <c r="H67" s="22"/>
      <c r="T67"/>
      <c r="U67"/>
    </row>
    <row r="68" spans="1:21" ht="12.75">
      <c r="A68" t="s">
        <v>241</v>
      </c>
      <c r="B68" t="s">
        <v>235</v>
      </c>
      <c r="C68" t="s">
        <v>238</v>
      </c>
      <c r="D68" t="s">
        <v>6</v>
      </c>
      <c r="F68" s="23">
        <f>0.25*SUM(J68:M68)</f>
        <v>12.9</v>
      </c>
      <c r="G68" s="22">
        <v>30</v>
      </c>
      <c r="H68" s="22"/>
      <c r="J68" s="3">
        <v>10.8</v>
      </c>
      <c r="K68" s="3">
        <v>13</v>
      </c>
      <c r="L68" s="3">
        <v>12.8</v>
      </c>
      <c r="M68" s="3">
        <v>15</v>
      </c>
      <c r="T68" t="s">
        <v>241</v>
      </c>
      <c r="U68" t="s">
        <v>235</v>
      </c>
    </row>
    <row r="69" spans="1:21" ht="12.75">
      <c r="A69" t="s">
        <v>234</v>
      </c>
      <c r="B69" t="s">
        <v>236</v>
      </c>
      <c r="C69" t="s">
        <v>239</v>
      </c>
      <c r="D69" t="s">
        <v>6</v>
      </c>
      <c r="F69" s="23">
        <f>0.25*SUM(J69:M69)</f>
        <v>15.025</v>
      </c>
      <c r="G69" s="22">
        <v>20</v>
      </c>
      <c r="H69" s="22"/>
      <c r="J69" s="3">
        <v>11.8</v>
      </c>
      <c r="K69" s="3">
        <v>15</v>
      </c>
      <c r="L69" s="3">
        <v>15.8</v>
      </c>
      <c r="M69" s="3">
        <v>17.5</v>
      </c>
      <c r="T69" t="s">
        <v>234</v>
      </c>
      <c r="U69" t="s">
        <v>236</v>
      </c>
    </row>
    <row r="70" spans="1:21" ht="12.75">
      <c r="A70" t="s">
        <v>217</v>
      </c>
      <c r="B70" t="s">
        <v>237</v>
      </c>
      <c r="C70" t="s">
        <v>240</v>
      </c>
      <c r="D70" t="s">
        <v>6</v>
      </c>
      <c r="F70" s="23">
        <f>0.25*SUM(J70:M70)</f>
        <v>18.775000000000002</v>
      </c>
      <c r="G70" s="22">
        <v>16</v>
      </c>
      <c r="H70" s="22"/>
      <c r="J70" s="3">
        <v>16.8</v>
      </c>
      <c r="K70" s="3">
        <v>18.8</v>
      </c>
      <c r="L70" s="3">
        <v>19.3</v>
      </c>
      <c r="M70" s="3">
        <v>20.2</v>
      </c>
      <c r="T70" t="s">
        <v>217</v>
      </c>
      <c r="U70" t="s">
        <v>237</v>
      </c>
    </row>
    <row r="71" spans="6:21" ht="12.75">
      <c r="F71" s="23"/>
      <c r="G71" s="22"/>
      <c r="H71" s="22"/>
      <c r="T71"/>
      <c r="U71"/>
    </row>
    <row r="72" spans="6:21" ht="12.75">
      <c r="F72" s="23"/>
      <c r="G72" s="22"/>
      <c r="H72" s="22"/>
      <c r="T72"/>
      <c r="U72"/>
    </row>
    <row r="73" spans="6:21" ht="12.75">
      <c r="F73" s="23"/>
      <c r="G73" s="22"/>
      <c r="H73" s="22"/>
      <c r="T73"/>
      <c r="U73"/>
    </row>
    <row r="74" spans="6:21" ht="12.75">
      <c r="F74" s="23"/>
      <c r="G74" s="22"/>
      <c r="H74" s="22"/>
      <c r="T74"/>
      <c r="U74"/>
    </row>
    <row r="75" spans="1:21" ht="13.5" thickBot="1">
      <c r="A75" s="2" t="s">
        <v>94</v>
      </c>
      <c r="F75" s="23"/>
      <c r="G75" s="22"/>
      <c r="H75" s="22"/>
      <c r="T75"/>
      <c r="U75"/>
    </row>
    <row r="76" spans="1:26" ht="13.5" thickBot="1">
      <c r="A76" s="6" t="s">
        <v>110</v>
      </c>
      <c r="B76" s="2"/>
      <c r="C76" s="6" t="s">
        <v>101</v>
      </c>
      <c r="D76" s="2"/>
      <c r="E76" s="5"/>
      <c r="F76" s="2"/>
      <c r="G76" s="2"/>
      <c r="H76" s="2"/>
      <c r="J76" s="7"/>
      <c r="K76" s="13" t="s">
        <v>38</v>
      </c>
      <c r="L76" s="13"/>
      <c r="M76" s="14"/>
      <c r="N76" s="2"/>
      <c r="O76" s="15"/>
      <c r="P76" s="16" t="s">
        <v>3</v>
      </c>
      <c r="Q76" s="16"/>
      <c r="R76" s="17"/>
      <c r="S76" s="28"/>
      <c r="T76" s="28"/>
      <c r="U76" s="28"/>
      <c r="V76" s="2"/>
      <c r="W76" s="7"/>
      <c r="X76" s="13" t="s">
        <v>37</v>
      </c>
      <c r="Y76" s="13"/>
      <c r="Z76" s="14"/>
    </row>
    <row r="77" spans="1:26" ht="13.5" thickBot="1">
      <c r="A77" s="2" t="s">
        <v>52</v>
      </c>
      <c r="B77" s="5" t="s">
        <v>2</v>
      </c>
      <c r="C77" s="5" t="s">
        <v>74</v>
      </c>
      <c r="D77" s="2" t="s">
        <v>11</v>
      </c>
      <c r="E77" s="5" t="s">
        <v>51</v>
      </c>
      <c r="F77" s="7" t="s">
        <v>36</v>
      </c>
      <c r="G77" s="8"/>
      <c r="H77" s="9"/>
      <c r="I77" s="5" t="s">
        <v>68</v>
      </c>
      <c r="J77" s="25">
        <v>14</v>
      </c>
      <c r="K77" s="26">
        <v>35</v>
      </c>
      <c r="L77" s="26">
        <v>52</v>
      </c>
      <c r="M77" s="27">
        <v>60</v>
      </c>
      <c r="N77" s="2"/>
      <c r="O77" s="25">
        <v>14</v>
      </c>
      <c r="P77" s="26">
        <v>35</v>
      </c>
      <c r="Q77" s="26">
        <v>52</v>
      </c>
      <c r="R77" s="27">
        <v>60</v>
      </c>
      <c r="S77" s="29"/>
      <c r="T77" s="29"/>
      <c r="U77" s="5" t="s">
        <v>68</v>
      </c>
      <c r="V77" s="2"/>
      <c r="W77" s="25">
        <v>14</v>
      </c>
      <c r="X77" s="26">
        <v>35</v>
      </c>
      <c r="Y77" s="26">
        <v>52</v>
      </c>
      <c r="Z77" s="27">
        <v>60</v>
      </c>
    </row>
    <row r="78" spans="1:26" ht="13.5" thickBot="1">
      <c r="A78" s="2"/>
      <c r="B78" s="5"/>
      <c r="C78" s="5" t="s">
        <v>46</v>
      </c>
      <c r="D78" s="2"/>
      <c r="E78" s="5" t="s">
        <v>53</v>
      </c>
      <c r="F78" s="10" t="s">
        <v>34</v>
      </c>
      <c r="G78" s="11" t="s">
        <v>26</v>
      </c>
      <c r="H78" s="12" t="s">
        <v>35</v>
      </c>
      <c r="I78" s="5" t="s">
        <v>223</v>
      </c>
      <c r="J78" s="25">
        <v>14</v>
      </c>
      <c r="K78" s="26">
        <v>32</v>
      </c>
      <c r="L78" s="26">
        <v>50</v>
      </c>
      <c r="M78" s="27">
        <v>69</v>
      </c>
      <c r="N78" s="2"/>
      <c r="O78" s="25">
        <v>14</v>
      </c>
      <c r="P78" s="26">
        <v>32</v>
      </c>
      <c r="Q78" s="26">
        <v>50</v>
      </c>
      <c r="R78" s="27">
        <v>69</v>
      </c>
      <c r="S78" s="29"/>
      <c r="T78" s="29"/>
      <c r="U78" s="5" t="s">
        <v>223</v>
      </c>
      <c r="V78" s="2"/>
      <c r="W78" s="25">
        <v>14</v>
      </c>
      <c r="X78" s="26">
        <v>32</v>
      </c>
      <c r="Y78" s="26">
        <v>50</v>
      </c>
      <c r="Z78" s="27">
        <v>69</v>
      </c>
    </row>
    <row r="79" spans="1:26" ht="12.75">
      <c r="A79" s="2"/>
      <c r="B79" s="5"/>
      <c r="C79" s="5"/>
      <c r="D79" s="2"/>
      <c r="E79" s="5"/>
      <c r="F79" s="36"/>
      <c r="G79" s="36"/>
      <c r="H79" s="36"/>
      <c r="J79" s="29"/>
      <c r="K79" s="29"/>
      <c r="L79" s="29"/>
      <c r="M79" s="29"/>
      <c r="N79" s="2"/>
      <c r="O79" s="29"/>
      <c r="P79" s="29"/>
      <c r="Q79" s="29"/>
      <c r="R79" s="29"/>
      <c r="S79" s="29"/>
      <c r="T79" s="29"/>
      <c r="U79" s="5"/>
      <c r="V79" s="2"/>
      <c r="W79" s="29"/>
      <c r="X79" s="29"/>
      <c r="Y79" s="29"/>
      <c r="Z79" s="29"/>
    </row>
    <row r="80" spans="1:29" ht="12.75">
      <c r="A80" t="s">
        <v>0</v>
      </c>
      <c r="B80" t="s">
        <v>18</v>
      </c>
      <c r="C80" t="s">
        <v>78</v>
      </c>
      <c r="D80" t="s">
        <v>6</v>
      </c>
      <c r="F80" s="23">
        <f aca="true" t="shared" si="3" ref="F80:F90">0.25*SUM(J80:M80)</f>
        <v>10.3</v>
      </c>
      <c r="G80" s="23">
        <f aca="true" t="shared" si="4" ref="G80:G90">0.25*SUM(O80:R80)</f>
        <v>56.25</v>
      </c>
      <c r="H80" s="23">
        <f aca="true" t="shared" si="5" ref="H80:H90">0.25*SUM(W80:Z80)</f>
        <v>13.25</v>
      </c>
      <c r="I80" s="24"/>
      <c r="J80" s="3">
        <v>9</v>
      </c>
      <c r="K80" s="3">
        <v>10</v>
      </c>
      <c r="L80" s="3">
        <v>10.6</v>
      </c>
      <c r="M80" s="3">
        <v>11.6</v>
      </c>
      <c r="O80" s="4">
        <v>72</v>
      </c>
      <c r="P80" s="4">
        <v>60</v>
      </c>
      <c r="Q80" s="4">
        <v>46</v>
      </c>
      <c r="R80" s="4">
        <v>47</v>
      </c>
      <c r="T80" t="s">
        <v>0</v>
      </c>
      <c r="U80" t="s">
        <v>18</v>
      </c>
      <c r="W80" s="3">
        <v>17</v>
      </c>
      <c r="X80" s="3">
        <v>14</v>
      </c>
      <c r="Y80" s="3">
        <v>13</v>
      </c>
      <c r="Z80" s="3">
        <v>9</v>
      </c>
      <c r="AC80" t="s">
        <v>124</v>
      </c>
    </row>
    <row r="81" spans="2:26" ht="12.75">
      <c r="B81" t="s">
        <v>33</v>
      </c>
      <c r="C81" t="s">
        <v>79</v>
      </c>
      <c r="D81" t="s">
        <v>6</v>
      </c>
      <c r="F81" s="23">
        <f t="shared" si="3"/>
        <v>11.55</v>
      </c>
      <c r="G81" s="23">
        <f t="shared" si="4"/>
        <v>23</v>
      </c>
      <c r="H81" s="23">
        <f t="shared" si="5"/>
        <v>11.5</v>
      </c>
      <c r="I81" s="24"/>
      <c r="J81" s="3">
        <v>10.7</v>
      </c>
      <c r="K81" s="3">
        <v>12</v>
      </c>
      <c r="L81" s="3">
        <v>11</v>
      </c>
      <c r="M81" s="3">
        <v>12.5</v>
      </c>
      <c r="O81" s="4">
        <v>32</v>
      </c>
      <c r="P81" s="4">
        <v>23</v>
      </c>
      <c r="Q81" s="4">
        <v>20</v>
      </c>
      <c r="R81" s="4">
        <v>17</v>
      </c>
      <c r="T81"/>
      <c r="U81" t="s">
        <v>33</v>
      </c>
      <c r="W81" s="3">
        <v>9</v>
      </c>
      <c r="X81" s="3">
        <v>17</v>
      </c>
      <c r="Y81" s="3">
        <v>11</v>
      </c>
      <c r="Z81" s="3">
        <v>9</v>
      </c>
    </row>
    <row r="82" spans="2:26" ht="12.75">
      <c r="B82" t="s">
        <v>7</v>
      </c>
      <c r="C82" t="s">
        <v>44</v>
      </c>
      <c r="D82" t="s">
        <v>6</v>
      </c>
      <c r="E82" s="21">
        <v>17</v>
      </c>
      <c r="F82" s="23">
        <f t="shared" si="3"/>
        <v>5.2250000000000005</v>
      </c>
      <c r="G82" s="23">
        <f t="shared" si="4"/>
        <v>65</v>
      </c>
      <c r="H82" s="23">
        <f t="shared" si="5"/>
        <v>8.375</v>
      </c>
      <c r="I82" s="24"/>
      <c r="J82" s="3">
        <v>3.3</v>
      </c>
      <c r="K82" s="3">
        <v>5</v>
      </c>
      <c r="L82" s="3">
        <v>6.4</v>
      </c>
      <c r="M82" s="3">
        <v>6.2</v>
      </c>
      <c r="O82" s="4">
        <v>71</v>
      </c>
      <c r="P82" s="4">
        <v>73</v>
      </c>
      <c r="Q82" s="4">
        <v>58</v>
      </c>
      <c r="R82" s="4">
        <v>58</v>
      </c>
      <c r="T82"/>
      <c r="U82" t="s">
        <v>7</v>
      </c>
      <c r="W82" s="3">
        <v>12</v>
      </c>
      <c r="X82" s="3">
        <v>9</v>
      </c>
      <c r="Y82" s="3">
        <v>9</v>
      </c>
      <c r="Z82" s="3">
        <v>3.5</v>
      </c>
    </row>
    <row r="83" spans="2:26" ht="12.75">
      <c r="B83" t="s">
        <v>39</v>
      </c>
      <c r="C83" t="s">
        <v>47</v>
      </c>
      <c r="D83" t="s">
        <v>6</v>
      </c>
      <c r="E83" s="21">
        <v>40</v>
      </c>
      <c r="F83" s="23">
        <f t="shared" si="3"/>
        <v>7.625</v>
      </c>
      <c r="G83" s="23">
        <f t="shared" si="4"/>
        <v>53</v>
      </c>
      <c r="H83" s="23">
        <f t="shared" si="5"/>
        <v>14.5</v>
      </c>
      <c r="I83" s="24"/>
      <c r="J83" s="3">
        <v>8.3</v>
      </c>
      <c r="K83" s="3">
        <v>7.2</v>
      </c>
      <c r="L83" s="3">
        <v>8.6</v>
      </c>
      <c r="M83" s="3">
        <v>6.4</v>
      </c>
      <c r="O83" s="4">
        <v>65</v>
      </c>
      <c r="P83" s="4">
        <v>62</v>
      </c>
      <c r="Q83" s="4">
        <v>50</v>
      </c>
      <c r="R83" s="4">
        <v>35</v>
      </c>
      <c r="T83"/>
      <c r="U83" t="s">
        <v>39</v>
      </c>
      <c r="W83" s="3">
        <v>15</v>
      </c>
      <c r="X83" s="3">
        <v>12</v>
      </c>
      <c r="Y83" s="3">
        <v>17</v>
      </c>
      <c r="Z83" s="3">
        <v>14</v>
      </c>
    </row>
    <row r="84" spans="2:27" ht="12.75">
      <c r="B84" t="s">
        <v>40</v>
      </c>
      <c r="C84" t="s">
        <v>80</v>
      </c>
      <c r="D84" t="s">
        <v>6</v>
      </c>
      <c r="E84" s="21">
        <v>16</v>
      </c>
      <c r="F84" s="23">
        <f t="shared" si="3"/>
        <v>7.25</v>
      </c>
      <c r="G84" s="23">
        <f t="shared" si="4"/>
        <v>48</v>
      </c>
      <c r="H84" s="23">
        <f t="shared" si="5"/>
        <v>9</v>
      </c>
      <c r="I84" s="24"/>
      <c r="J84" s="3">
        <v>5.8</v>
      </c>
      <c r="K84" s="3">
        <v>7.5</v>
      </c>
      <c r="L84" s="3">
        <v>8</v>
      </c>
      <c r="M84" s="3">
        <v>7.7</v>
      </c>
      <c r="O84" s="4">
        <v>59</v>
      </c>
      <c r="P84" s="4">
        <v>54</v>
      </c>
      <c r="Q84" s="4">
        <v>47</v>
      </c>
      <c r="R84" s="4">
        <v>32</v>
      </c>
      <c r="T84"/>
      <c r="U84" t="s">
        <v>40</v>
      </c>
      <c r="W84" s="3">
        <v>6</v>
      </c>
      <c r="X84" s="3">
        <v>14</v>
      </c>
      <c r="Y84" s="3">
        <v>10.5</v>
      </c>
      <c r="Z84" s="3">
        <v>5.5</v>
      </c>
      <c r="AA84" t="s">
        <v>90</v>
      </c>
    </row>
    <row r="85" spans="2:26" ht="12.75">
      <c r="B85" t="s">
        <v>41</v>
      </c>
      <c r="C85" t="s">
        <v>48</v>
      </c>
      <c r="D85" t="s">
        <v>6</v>
      </c>
      <c r="E85" s="21">
        <v>50</v>
      </c>
      <c r="F85" s="23">
        <f t="shared" si="3"/>
        <v>12.35</v>
      </c>
      <c r="G85" s="23">
        <f t="shared" si="4"/>
        <v>45.25</v>
      </c>
      <c r="H85" s="23">
        <f t="shared" si="5"/>
        <v>13.25</v>
      </c>
      <c r="I85" s="24"/>
      <c r="J85" s="3">
        <v>13.3</v>
      </c>
      <c r="K85" s="3">
        <v>14.5</v>
      </c>
      <c r="L85" s="3">
        <v>12.6</v>
      </c>
      <c r="M85" s="3">
        <v>9</v>
      </c>
      <c r="O85" s="4">
        <v>60</v>
      </c>
      <c r="P85" s="4">
        <v>55</v>
      </c>
      <c r="Q85" s="4">
        <v>40</v>
      </c>
      <c r="R85" s="4">
        <v>26</v>
      </c>
      <c r="T85"/>
      <c r="U85" t="s">
        <v>41</v>
      </c>
      <c r="W85" s="3">
        <v>13.5</v>
      </c>
      <c r="X85" s="3">
        <v>14</v>
      </c>
      <c r="Y85" s="3">
        <v>19.5</v>
      </c>
      <c r="Z85" s="3">
        <v>6</v>
      </c>
    </row>
    <row r="86" spans="2:26" ht="12.75">
      <c r="B86" t="s">
        <v>42</v>
      </c>
      <c r="C86" t="s">
        <v>49</v>
      </c>
      <c r="D86" t="s">
        <v>6</v>
      </c>
      <c r="E86" s="21">
        <v>79</v>
      </c>
      <c r="F86" s="23">
        <f t="shared" si="3"/>
        <v>13.5</v>
      </c>
      <c r="G86" s="23">
        <f t="shared" si="4"/>
        <v>38.5</v>
      </c>
      <c r="H86" s="23">
        <f t="shared" si="5"/>
        <v>15.125</v>
      </c>
      <c r="I86" s="24"/>
      <c r="J86" s="3">
        <v>14.3</v>
      </c>
      <c r="K86" s="3">
        <v>15.2</v>
      </c>
      <c r="L86" s="3">
        <v>14.6</v>
      </c>
      <c r="M86" s="3">
        <v>9.9</v>
      </c>
      <c r="O86" s="4">
        <v>54</v>
      </c>
      <c r="P86" s="4">
        <v>43</v>
      </c>
      <c r="Q86" s="4">
        <v>34</v>
      </c>
      <c r="R86" s="4">
        <v>23</v>
      </c>
      <c r="T86"/>
      <c r="U86" t="s">
        <v>42</v>
      </c>
      <c r="W86" s="3">
        <v>13.5</v>
      </c>
      <c r="X86" s="3">
        <v>16</v>
      </c>
      <c r="Y86" s="3">
        <v>18</v>
      </c>
      <c r="Z86" s="3">
        <v>13</v>
      </c>
    </row>
    <row r="87" spans="2:26" ht="12.75">
      <c r="B87" t="s">
        <v>43</v>
      </c>
      <c r="C87" t="s">
        <v>50</v>
      </c>
      <c r="D87" t="s">
        <v>6</v>
      </c>
      <c r="E87" s="21">
        <v>115</v>
      </c>
      <c r="F87" s="23">
        <f t="shared" si="3"/>
        <v>14.600000000000001</v>
      </c>
      <c r="G87" s="23">
        <f t="shared" si="4"/>
        <v>36</v>
      </c>
      <c r="H87" s="23">
        <f t="shared" si="5"/>
        <v>15.375</v>
      </c>
      <c r="I87" s="24"/>
      <c r="J87" s="3">
        <v>14.9</v>
      </c>
      <c r="K87" s="3">
        <v>16.3</v>
      </c>
      <c r="L87" s="3">
        <v>15.7</v>
      </c>
      <c r="M87" s="3">
        <v>11.5</v>
      </c>
      <c r="O87" s="4">
        <v>53</v>
      </c>
      <c r="P87" s="4">
        <v>37</v>
      </c>
      <c r="Q87" s="4">
        <v>28</v>
      </c>
      <c r="R87" s="4">
        <v>26</v>
      </c>
      <c r="T87"/>
      <c r="U87" t="s">
        <v>43</v>
      </c>
      <c r="W87" s="3">
        <v>14</v>
      </c>
      <c r="X87" s="3">
        <v>20</v>
      </c>
      <c r="Y87" s="3">
        <v>20</v>
      </c>
      <c r="Z87" s="3">
        <v>7.5</v>
      </c>
    </row>
    <row r="88" spans="2:26" ht="12.75">
      <c r="B88" t="s">
        <v>54</v>
      </c>
      <c r="C88" t="s">
        <v>57</v>
      </c>
      <c r="D88" t="s">
        <v>6</v>
      </c>
      <c r="E88" s="21">
        <v>50</v>
      </c>
      <c r="F88" s="23">
        <f t="shared" si="3"/>
        <v>11.55</v>
      </c>
      <c r="G88" s="23">
        <f t="shared" si="4"/>
        <v>44</v>
      </c>
      <c r="H88" s="23">
        <f t="shared" si="5"/>
        <v>16</v>
      </c>
      <c r="I88" s="24"/>
      <c r="J88" s="3">
        <v>11.9</v>
      </c>
      <c r="K88" s="3">
        <v>12.1</v>
      </c>
      <c r="L88" s="3">
        <v>11.6</v>
      </c>
      <c r="M88" s="3">
        <v>10.6</v>
      </c>
      <c r="O88" s="4">
        <v>52</v>
      </c>
      <c r="P88" s="4">
        <v>53</v>
      </c>
      <c r="Q88" s="4">
        <v>40</v>
      </c>
      <c r="R88" s="4">
        <v>31</v>
      </c>
      <c r="T88"/>
      <c r="U88" t="s">
        <v>54</v>
      </c>
      <c r="W88" s="3">
        <v>14</v>
      </c>
      <c r="X88" s="3">
        <v>19</v>
      </c>
      <c r="Y88" s="3">
        <v>14</v>
      </c>
      <c r="Z88" s="3">
        <v>17</v>
      </c>
    </row>
    <row r="89" spans="2:26" ht="12.75">
      <c r="B89" t="s">
        <v>55</v>
      </c>
      <c r="C89" t="s">
        <v>58</v>
      </c>
      <c r="D89" t="s">
        <v>6</v>
      </c>
      <c r="E89" s="21">
        <v>75</v>
      </c>
      <c r="F89" s="23">
        <f t="shared" si="3"/>
        <v>13.45</v>
      </c>
      <c r="G89" s="23">
        <f t="shared" si="4"/>
        <v>36</v>
      </c>
      <c r="H89" s="23">
        <f t="shared" si="5"/>
        <v>13.25</v>
      </c>
      <c r="I89" s="24"/>
      <c r="J89" s="3">
        <v>11.9</v>
      </c>
      <c r="K89" s="3">
        <v>14.6</v>
      </c>
      <c r="L89" s="3">
        <v>14.5</v>
      </c>
      <c r="M89" s="3">
        <v>12.8</v>
      </c>
      <c r="O89" s="4">
        <v>45</v>
      </c>
      <c r="P89" s="4">
        <v>44</v>
      </c>
      <c r="Q89" s="4">
        <v>32</v>
      </c>
      <c r="R89" s="4">
        <v>23</v>
      </c>
      <c r="T89"/>
      <c r="U89" t="s">
        <v>55</v>
      </c>
      <c r="W89" s="3">
        <v>14</v>
      </c>
      <c r="X89" s="3">
        <v>18</v>
      </c>
      <c r="Y89" s="3">
        <v>12</v>
      </c>
      <c r="Z89" s="3">
        <v>9</v>
      </c>
    </row>
    <row r="90" spans="2:26" ht="12.75">
      <c r="B90" t="s">
        <v>56</v>
      </c>
      <c r="C90" t="s">
        <v>59</v>
      </c>
      <c r="D90" t="s">
        <v>6</v>
      </c>
      <c r="E90" s="21">
        <v>93</v>
      </c>
      <c r="F90" s="23">
        <f t="shared" si="3"/>
        <v>14.475000000000001</v>
      </c>
      <c r="G90" s="23">
        <f t="shared" si="4"/>
        <v>37</v>
      </c>
      <c r="H90" s="23">
        <f t="shared" si="5"/>
        <v>11</v>
      </c>
      <c r="I90" s="24"/>
      <c r="J90" s="3">
        <v>14.2</v>
      </c>
      <c r="K90" s="3">
        <v>16</v>
      </c>
      <c r="L90" s="3">
        <v>15.5</v>
      </c>
      <c r="M90" s="3">
        <v>12.2</v>
      </c>
      <c r="O90" s="4">
        <v>43</v>
      </c>
      <c r="P90" s="4">
        <v>41</v>
      </c>
      <c r="Q90" s="4">
        <v>30</v>
      </c>
      <c r="R90" s="4">
        <v>34</v>
      </c>
      <c r="T90"/>
      <c r="U90" t="s">
        <v>56</v>
      </c>
      <c r="W90" s="3">
        <v>11</v>
      </c>
      <c r="X90" s="3">
        <v>14</v>
      </c>
      <c r="Y90" s="3">
        <v>11</v>
      </c>
      <c r="Z90" s="3">
        <v>8</v>
      </c>
    </row>
    <row r="93" ht="12.75">
      <c r="A93" s="2"/>
    </row>
    <row r="94" ht="12.75">
      <c r="A94" s="2" t="s">
        <v>84</v>
      </c>
    </row>
    <row r="95" ht="12.75">
      <c r="B95" s="2" t="s">
        <v>61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9"/>
  <sheetViews>
    <sheetView workbookViewId="0" topLeftCell="A1">
      <selection activeCell="A38" sqref="A38:B40"/>
    </sheetView>
  </sheetViews>
  <sheetFormatPr defaultColWidth="9.140625" defaultRowHeight="12.75"/>
  <cols>
    <col min="1" max="1" width="11.28125" style="0" bestFit="1" customWidth="1"/>
    <col min="2" max="2" width="11.57421875" style="0" customWidth="1"/>
    <col min="3" max="3" width="14.8515625" style="0" bestFit="1" customWidth="1"/>
    <col min="4" max="4" width="5.7109375" style="0" bestFit="1" customWidth="1"/>
    <col min="5" max="5" width="6.140625" style="21" customWidth="1"/>
    <col min="6" max="6" width="4.7109375" style="3" bestFit="1" customWidth="1"/>
    <col min="7" max="7" width="5.57421875" style="3" bestFit="1" customWidth="1"/>
    <col min="8" max="8" width="5.57421875" style="3" customWidth="1"/>
    <col min="9" max="9" width="10.140625" style="5" bestFit="1" customWidth="1"/>
    <col min="10" max="10" width="5.421875" style="3" bestFit="1" customWidth="1"/>
    <col min="11" max="11" width="5.28125" style="3" customWidth="1"/>
    <col min="12" max="13" width="5.421875" style="3" bestFit="1" customWidth="1"/>
    <col min="14" max="14" width="1.8515625" style="0" customWidth="1"/>
    <col min="15" max="15" width="5.421875" style="4" bestFit="1" customWidth="1"/>
    <col min="16" max="16" width="5.421875" style="4" customWidth="1"/>
    <col min="17" max="18" width="5.421875" style="4" bestFit="1" customWidth="1"/>
    <col min="19" max="19" width="5.421875" style="4" customWidth="1"/>
    <col min="20" max="20" width="11.421875" style="4" bestFit="1" customWidth="1"/>
    <col min="21" max="21" width="12.28125" style="4" customWidth="1"/>
    <col min="22" max="22" width="1.8515625" style="0" customWidth="1"/>
    <col min="23" max="23" width="5.421875" style="3" bestFit="1" customWidth="1"/>
    <col min="24" max="24" width="6.28125" style="3" customWidth="1"/>
    <col min="25" max="26" width="5.421875" style="3" bestFit="1" customWidth="1"/>
    <col min="27" max="27" width="9.57421875" style="0" bestFit="1" customWidth="1"/>
  </cols>
  <sheetData>
    <row r="1" spans="1:9" ht="13.5" thickBot="1">
      <c r="A1" s="2" t="s">
        <v>95</v>
      </c>
      <c r="C1" s="1">
        <v>38612</v>
      </c>
      <c r="G1" s="35" t="s">
        <v>250</v>
      </c>
      <c r="I1" s="5" t="s">
        <v>249</v>
      </c>
    </row>
    <row r="2" spans="1:26" s="2" customFormat="1" ht="13.5" thickBot="1">
      <c r="A2" s="6"/>
      <c r="C2" s="6"/>
      <c r="E2" s="5"/>
      <c r="I2" s="5"/>
      <c r="J2" s="7"/>
      <c r="K2" s="13" t="s">
        <v>38</v>
      </c>
      <c r="L2" s="13"/>
      <c r="M2" s="14"/>
      <c r="O2" s="15"/>
      <c r="P2" s="16" t="s">
        <v>3</v>
      </c>
      <c r="Q2" s="16"/>
      <c r="R2" s="17"/>
      <c r="S2" s="28"/>
      <c r="T2" s="28"/>
      <c r="U2" s="28"/>
      <c r="W2" s="7"/>
      <c r="X2" s="13" t="s">
        <v>37</v>
      </c>
      <c r="Y2" s="13"/>
      <c r="Z2" s="14"/>
    </row>
    <row r="3" spans="1:26" s="2" customFormat="1" ht="13.5" thickBot="1">
      <c r="A3" s="2" t="s">
        <v>52</v>
      </c>
      <c r="B3" s="5" t="s">
        <v>2</v>
      </c>
      <c r="C3" s="5" t="s">
        <v>8</v>
      </c>
      <c r="D3" s="2" t="s">
        <v>11</v>
      </c>
      <c r="E3" s="5" t="s">
        <v>51</v>
      </c>
      <c r="F3" s="7" t="s">
        <v>36</v>
      </c>
      <c r="G3" s="8"/>
      <c r="H3" s="9"/>
      <c r="I3" s="5" t="s">
        <v>68</v>
      </c>
      <c r="J3" s="25">
        <v>14</v>
      </c>
      <c r="K3" s="26">
        <v>35</v>
      </c>
      <c r="L3" s="26">
        <v>52</v>
      </c>
      <c r="M3" s="27">
        <v>60</v>
      </c>
      <c r="O3" s="25">
        <v>14</v>
      </c>
      <c r="P3" s="26">
        <v>35</v>
      </c>
      <c r="Q3" s="26">
        <v>52</v>
      </c>
      <c r="R3" s="27">
        <v>60</v>
      </c>
      <c r="S3" s="29"/>
      <c r="T3" s="29"/>
      <c r="U3" s="5" t="s">
        <v>68</v>
      </c>
      <c r="W3" s="25">
        <v>14</v>
      </c>
      <c r="X3" s="26">
        <v>35</v>
      </c>
      <c r="Y3" s="26">
        <v>52</v>
      </c>
      <c r="Z3" s="27">
        <v>60</v>
      </c>
    </row>
    <row r="4" spans="2:26" s="2" customFormat="1" ht="13.5" thickBot="1">
      <c r="B4" s="5"/>
      <c r="C4" s="5" t="s">
        <v>46</v>
      </c>
      <c r="E4" s="5" t="s">
        <v>53</v>
      </c>
      <c r="F4" s="10" t="s">
        <v>34</v>
      </c>
      <c r="G4" s="11" t="s">
        <v>26</v>
      </c>
      <c r="H4" s="12" t="s">
        <v>35</v>
      </c>
      <c r="I4" s="5" t="s">
        <v>67</v>
      </c>
      <c r="J4" s="25">
        <v>14</v>
      </c>
      <c r="K4" s="26">
        <v>32</v>
      </c>
      <c r="L4" s="26">
        <v>50</v>
      </c>
      <c r="M4" s="27">
        <v>69</v>
      </c>
      <c r="O4" s="25">
        <v>14</v>
      </c>
      <c r="P4" s="26">
        <v>32</v>
      </c>
      <c r="Q4" s="26">
        <v>50</v>
      </c>
      <c r="R4" s="27">
        <v>69</v>
      </c>
      <c r="S4" s="29"/>
      <c r="T4" s="29"/>
      <c r="U4" s="5" t="s">
        <v>67</v>
      </c>
      <c r="W4" s="25">
        <v>14</v>
      </c>
      <c r="X4" s="26">
        <v>32</v>
      </c>
      <c r="Y4" s="26">
        <v>50</v>
      </c>
      <c r="Z4" s="27">
        <v>69</v>
      </c>
    </row>
    <row r="5" ht="12.75">
      <c r="V5" s="18"/>
    </row>
    <row r="6" spans="1:29" ht="12.75">
      <c r="A6" t="s">
        <v>9</v>
      </c>
      <c r="B6" t="s">
        <v>13</v>
      </c>
      <c r="C6" t="s">
        <v>14</v>
      </c>
      <c r="D6" s="2" t="s">
        <v>4</v>
      </c>
      <c r="E6" s="24">
        <v>30</v>
      </c>
      <c r="F6" s="22">
        <v>3</v>
      </c>
      <c r="G6" s="22">
        <v>52.1</v>
      </c>
      <c r="H6" s="22">
        <v>6.9</v>
      </c>
      <c r="T6" t="s">
        <v>9</v>
      </c>
      <c r="U6" t="s">
        <v>13</v>
      </c>
      <c r="AC6" t="s">
        <v>134</v>
      </c>
    </row>
    <row r="7" spans="20:21" ht="12.75">
      <c r="T7"/>
      <c r="U7"/>
    </row>
    <row r="8" spans="1:29" ht="12.75">
      <c r="A8" t="s">
        <v>127</v>
      </c>
      <c r="B8" t="s">
        <v>129</v>
      </c>
      <c r="C8" t="s">
        <v>131</v>
      </c>
      <c r="D8" s="2" t="s">
        <v>132</v>
      </c>
      <c r="E8" s="21">
        <v>96</v>
      </c>
      <c r="F8" s="22"/>
      <c r="G8" s="22"/>
      <c r="H8" s="22"/>
      <c r="I8" s="5" t="s">
        <v>135</v>
      </c>
      <c r="T8" t="s">
        <v>127</v>
      </c>
      <c r="U8" t="s">
        <v>129</v>
      </c>
      <c r="AC8" t="s">
        <v>133</v>
      </c>
    </row>
    <row r="9" spans="1:21" ht="12.75">
      <c r="A9" t="s">
        <v>128</v>
      </c>
      <c r="B9" t="s">
        <v>130</v>
      </c>
      <c r="C9" t="s">
        <v>131</v>
      </c>
      <c r="D9" s="2" t="s">
        <v>6</v>
      </c>
      <c r="E9" s="21">
        <v>24</v>
      </c>
      <c r="F9" s="22">
        <v>10.2</v>
      </c>
      <c r="G9" s="22">
        <v>62</v>
      </c>
      <c r="H9" s="22">
        <v>18</v>
      </c>
      <c r="I9" s="5" t="s">
        <v>136</v>
      </c>
      <c r="T9" t="s">
        <v>128</v>
      </c>
      <c r="U9" t="s">
        <v>130</v>
      </c>
    </row>
    <row r="11" spans="6:26" ht="12.75">
      <c r="F11" s="22"/>
      <c r="G11" s="22"/>
      <c r="J11" s="19"/>
      <c r="K11" s="19"/>
      <c r="L11" s="19"/>
      <c r="M11" s="19"/>
      <c r="N11" s="6"/>
      <c r="O11" s="20"/>
      <c r="P11" s="20"/>
      <c r="Q11" s="20"/>
      <c r="R11" s="20"/>
      <c r="S11" s="20"/>
      <c r="T11"/>
      <c r="U11"/>
      <c r="V11" s="6"/>
      <c r="W11" s="19"/>
      <c r="X11" s="19"/>
      <c r="Y11" s="19"/>
      <c r="Z11" s="19"/>
    </row>
    <row r="12" spans="1:29" ht="12.75">
      <c r="A12" t="s">
        <v>28</v>
      </c>
      <c r="B12" t="s">
        <v>23</v>
      </c>
      <c r="C12" t="s">
        <v>17</v>
      </c>
      <c r="D12" s="2" t="s">
        <v>4</v>
      </c>
      <c r="F12" s="22">
        <v>0</v>
      </c>
      <c r="G12" s="22">
        <v>360</v>
      </c>
      <c r="I12" s="5" t="s">
        <v>100</v>
      </c>
      <c r="N12" s="2"/>
      <c r="T12" t="s">
        <v>28</v>
      </c>
      <c r="U12" t="s">
        <v>23</v>
      </c>
      <c r="AC12" t="s">
        <v>122</v>
      </c>
    </row>
    <row r="13" spans="1:21" ht="12.75">
      <c r="A13" t="s">
        <v>27</v>
      </c>
      <c r="B13" t="s">
        <v>30</v>
      </c>
      <c r="C13" t="s">
        <v>31</v>
      </c>
      <c r="D13" s="2" t="s">
        <v>4</v>
      </c>
      <c r="F13" s="22">
        <v>0</v>
      </c>
      <c r="G13" s="22">
        <v>360</v>
      </c>
      <c r="I13" s="5" t="s">
        <v>100</v>
      </c>
      <c r="N13" s="2"/>
      <c r="T13" t="s">
        <v>27</v>
      </c>
      <c r="U13" t="s">
        <v>30</v>
      </c>
    </row>
    <row r="14" spans="20:21" ht="12.75">
      <c r="T14"/>
      <c r="U14"/>
    </row>
    <row r="15" spans="20:21" ht="12.75">
      <c r="T15"/>
      <c r="U15"/>
    </row>
    <row r="16" spans="1:21" ht="12.75">
      <c r="A16" s="6" t="s">
        <v>188</v>
      </c>
      <c r="B16" t="s">
        <v>189</v>
      </c>
      <c r="C16" t="s">
        <v>190</v>
      </c>
      <c r="D16" s="2" t="s">
        <v>182</v>
      </c>
      <c r="E16" s="21">
        <v>79</v>
      </c>
      <c r="F16" s="22">
        <v>11</v>
      </c>
      <c r="H16" s="22">
        <v>15</v>
      </c>
      <c r="I16" s="5" t="s">
        <v>191</v>
      </c>
      <c r="T16" s="6" t="s">
        <v>188</v>
      </c>
      <c r="U16" t="s">
        <v>189</v>
      </c>
    </row>
    <row r="17" spans="2:21" ht="12.75">
      <c r="B17" t="s">
        <v>192</v>
      </c>
      <c r="C17" t="s">
        <v>193</v>
      </c>
      <c r="D17" s="2" t="s">
        <v>182</v>
      </c>
      <c r="E17" s="21">
        <v>55</v>
      </c>
      <c r="F17" s="22">
        <v>12</v>
      </c>
      <c r="H17" s="22">
        <v>15</v>
      </c>
      <c r="I17" s="5" t="s">
        <v>191</v>
      </c>
      <c r="T17"/>
      <c r="U17" t="s">
        <v>192</v>
      </c>
    </row>
    <row r="18" spans="2:21" ht="12.75">
      <c r="B18" s="2"/>
      <c r="T18"/>
      <c r="U18" s="2"/>
    </row>
    <row r="19" spans="1:21" ht="12.75">
      <c r="A19" t="s">
        <v>194</v>
      </c>
      <c r="B19" t="s">
        <v>203</v>
      </c>
      <c r="C19" s="6" t="s">
        <v>200</v>
      </c>
      <c r="D19" s="2" t="s">
        <v>182</v>
      </c>
      <c r="F19" s="35">
        <v>0</v>
      </c>
      <c r="G19" s="3" t="s">
        <v>204</v>
      </c>
      <c r="I19" s="5" t="s">
        <v>198</v>
      </c>
      <c r="T19" t="s">
        <v>194</v>
      </c>
      <c r="U19" t="s">
        <v>203</v>
      </c>
    </row>
    <row r="20" spans="1:21" ht="12.75">
      <c r="A20" t="s">
        <v>199</v>
      </c>
      <c r="C20" s="6" t="s">
        <v>202</v>
      </c>
      <c r="I20" s="5" t="s">
        <v>197</v>
      </c>
      <c r="T20" t="s">
        <v>199</v>
      </c>
      <c r="U20"/>
    </row>
    <row r="21" spans="1:21" ht="12.75">
      <c r="A21" t="s">
        <v>195</v>
      </c>
      <c r="C21" s="6" t="s">
        <v>201</v>
      </c>
      <c r="I21" s="5" t="s">
        <v>196</v>
      </c>
      <c r="T21" t="s">
        <v>195</v>
      </c>
      <c r="U21"/>
    </row>
    <row r="22" spans="20:21" ht="12.75">
      <c r="T22"/>
      <c r="U22"/>
    </row>
    <row r="23" spans="1:21" ht="12.75">
      <c r="A23" t="s">
        <v>157</v>
      </c>
      <c r="B23" t="s">
        <v>212</v>
      </c>
      <c r="C23" t="s">
        <v>213</v>
      </c>
      <c r="D23" s="2" t="s">
        <v>182</v>
      </c>
      <c r="E23" s="21">
        <v>43</v>
      </c>
      <c r="F23" s="23">
        <f>0.25*SUM(J23:M23)</f>
        <v>14</v>
      </c>
      <c r="G23" s="22">
        <v>35</v>
      </c>
      <c r="H23" s="22">
        <v>25</v>
      </c>
      <c r="J23" s="3">
        <v>14</v>
      </c>
      <c r="K23" s="3">
        <v>14</v>
      </c>
      <c r="L23" s="3">
        <v>14</v>
      </c>
      <c r="M23" s="3">
        <v>14</v>
      </c>
      <c r="T23" t="s">
        <v>157</v>
      </c>
      <c r="U23" t="s">
        <v>212</v>
      </c>
    </row>
    <row r="24" spans="20:21" ht="12.75">
      <c r="T24"/>
      <c r="U24"/>
    </row>
    <row r="25" spans="20:21" ht="12.75">
      <c r="T25"/>
      <c r="U25"/>
    </row>
    <row r="26" spans="20:21" ht="12.75">
      <c r="T26"/>
      <c r="U26"/>
    </row>
    <row r="27" spans="1:29" ht="12.75">
      <c r="A27" t="s">
        <v>0</v>
      </c>
      <c r="B27" t="s">
        <v>19</v>
      </c>
      <c r="C27" t="s">
        <v>20</v>
      </c>
      <c r="D27" s="2" t="s">
        <v>4</v>
      </c>
      <c r="F27" s="22">
        <v>4.5</v>
      </c>
      <c r="G27" s="23">
        <f>0.25*SUM(O27:R27)</f>
        <v>61.75</v>
      </c>
      <c r="H27" s="23">
        <f>0.25*SUM(W27:Z27)</f>
        <v>15.125</v>
      </c>
      <c r="N27" s="2"/>
      <c r="O27" s="4">
        <v>68</v>
      </c>
      <c r="P27" s="4">
        <v>67</v>
      </c>
      <c r="Q27" s="4">
        <v>58</v>
      </c>
      <c r="R27" s="4">
        <v>54</v>
      </c>
      <c r="T27" t="s">
        <v>0</v>
      </c>
      <c r="U27" t="s">
        <v>19</v>
      </c>
      <c r="W27" s="3">
        <v>20</v>
      </c>
      <c r="X27" s="3">
        <v>16</v>
      </c>
      <c r="Y27" s="3">
        <v>12.5</v>
      </c>
      <c r="Z27" s="3">
        <v>12</v>
      </c>
      <c r="AA27" t="s">
        <v>91</v>
      </c>
      <c r="AC27" t="s">
        <v>124</v>
      </c>
    </row>
    <row r="28" spans="2:27" ht="12.75">
      <c r="B28" t="s">
        <v>92</v>
      </c>
      <c r="C28" t="s">
        <v>96</v>
      </c>
      <c r="D28" s="2" t="s">
        <v>4</v>
      </c>
      <c r="F28" s="22">
        <v>4.5</v>
      </c>
      <c r="G28" s="23">
        <f>0.25*SUM(O28:R28)</f>
        <v>61.75</v>
      </c>
      <c r="H28" s="23">
        <f>0.25*SUM(W28:Z28)</f>
        <v>15.125</v>
      </c>
      <c r="N28" s="2"/>
      <c r="O28" s="4">
        <v>68</v>
      </c>
      <c r="P28" s="4">
        <v>67</v>
      </c>
      <c r="Q28" s="4">
        <v>58</v>
      </c>
      <c r="R28" s="4">
        <v>54</v>
      </c>
      <c r="T28"/>
      <c r="U28" t="s">
        <v>92</v>
      </c>
      <c r="W28" s="3">
        <v>20</v>
      </c>
      <c r="X28" s="3">
        <v>16</v>
      </c>
      <c r="Y28" s="3">
        <v>12.5</v>
      </c>
      <c r="Z28" s="3">
        <v>12</v>
      </c>
      <c r="AA28" t="s">
        <v>91</v>
      </c>
    </row>
    <row r="29" spans="2:21" ht="12.75">
      <c r="B29" t="s">
        <v>98</v>
      </c>
      <c r="C29" t="s">
        <v>99</v>
      </c>
      <c r="D29" s="2" t="s">
        <v>4</v>
      </c>
      <c r="F29" s="22">
        <v>0</v>
      </c>
      <c r="G29" s="22">
        <v>36</v>
      </c>
      <c r="H29" s="22">
        <v>7.5</v>
      </c>
      <c r="N29" s="2"/>
      <c r="T29"/>
      <c r="U29" t="s">
        <v>98</v>
      </c>
    </row>
    <row r="30" spans="2:26" ht="12.75">
      <c r="B30" t="s">
        <v>5</v>
      </c>
      <c r="C30" t="s">
        <v>62</v>
      </c>
      <c r="D30" s="2" t="s">
        <v>4</v>
      </c>
      <c r="E30" s="21">
        <v>33</v>
      </c>
      <c r="F30" s="23">
        <f>0.25*SUM(J30:M30)</f>
        <v>5.175</v>
      </c>
      <c r="G30" s="23">
        <f>0.25*SUM(O30:R30)</f>
        <v>53</v>
      </c>
      <c r="H30" s="23">
        <f>0.25*SUM(W30:Z30)</f>
        <v>10.625</v>
      </c>
      <c r="J30" s="3">
        <v>3.6</v>
      </c>
      <c r="K30" s="3">
        <v>5.1</v>
      </c>
      <c r="L30" s="3">
        <v>6</v>
      </c>
      <c r="M30" s="3">
        <v>6</v>
      </c>
      <c r="O30" s="4">
        <v>75</v>
      </c>
      <c r="P30" s="4">
        <v>54</v>
      </c>
      <c r="Q30" s="4">
        <v>40</v>
      </c>
      <c r="R30" s="4">
        <v>43</v>
      </c>
      <c r="T30"/>
      <c r="U30" t="s">
        <v>5</v>
      </c>
      <c r="W30" s="3">
        <v>7</v>
      </c>
      <c r="X30" s="3">
        <v>10.5</v>
      </c>
      <c r="Y30" s="3">
        <v>14</v>
      </c>
      <c r="Z30" s="3">
        <v>11</v>
      </c>
    </row>
    <row r="31" spans="2:26" ht="12.75">
      <c r="B31" t="s">
        <v>1</v>
      </c>
      <c r="C31" t="s">
        <v>12</v>
      </c>
      <c r="D31" s="2" t="s">
        <v>4</v>
      </c>
      <c r="E31" s="21">
        <v>65</v>
      </c>
      <c r="F31" s="23">
        <f>0.25*SUM(J31:M31)</f>
        <v>10.575</v>
      </c>
      <c r="G31" s="23">
        <f>0.25*SUM(O31:R31)</f>
        <v>48.75</v>
      </c>
      <c r="H31" s="23">
        <f>0.25*SUM(W31:Z31)</f>
        <v>18.25</v>
      </c>
      <c r="J31" s="3">
        <v>11.5</v>
      </c>
      <c r="K31" s="3">
        <v>10.4</v>
      </c>
      <c r="L31" s="3">
        <v>10.7</v>
      </c>
      <c r="M31" s="3">
        <v>9.7</v>
      </c>
      <c r="O31" s="4">
        <v>61</v>
      </c>
      <c r="P31" s="4">
        <v>54</v>
      </c>
      <c r="Q31" s="4">
        <v>46</v>
      </c>
      <c r="R31" s="4">
        <v>34</v>
      </c>
      <c r="T31"/>
      <c r="U31" t="s">
        <v>1</v>
      </c>
      <c r="W31" s="3">
        <v>16</v>
      </c>
      <c r="X31" s="3">
        <v>20</v>
      </c>
      <c r="Y31" s="3">
        <v>19</v>
      </c>
      <c r="Z31" s="3">
        <v>18</v>
      </c>
    </row>
    <row r="38" ht="12.75">
      <c r="A38" s="2" t="s">
        <v>84</v>
      </c>
    </row>
    <row r="39" ht="12.75">
      <c r="B39" s="2" t="s">
        <v>61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4"/>
  <sheetViews>
    <sheetView workbookViewId="0" topLeftCell="A1">
      <selection activeCell="A2" sqref="A2"/>
    </sheetView>
  </sheetViews>
  <sheetFormatPr defaultColWidth="9.140625" defaultRowHeight="12.75"/>
  <cols>
    <col min="1" max="1" width="11.28125" style="0" bestFit="1" customWidth="1"/>
    <col min="2" max="2" width="10.28125" style="0" customWidth="1"/>
    <col min="3" max="3" width="18.7109375" style="0" bestFit="1" customWidth="1"/>
    <col min="4" max="4" width="5.7109375" style="0" bestFit="1" customWidth="1"/>
    <col min="5" max="5" width="6.140625" style="21" customWidth="1"/>
    <col min="6" max="6" width="4.7109375" style="19" bestFit="1" customWidth="1"/>
    <col min="7" max="8" width="5.28125" style="19" customWidth="1"/>
    <col min="9" max="9" width="10.140625" style="5" bestFit="1" customWidth="1"/>
    <col min="10" max="10" width="4.7109375" style="19" customWidth="1"/>
    <col min="11" max="12" width="4.8515625" style="19" customWidth="1"/>
    <col min="13" max="13" width="5.00390625" style="19" customWidth="1"/>
    <col min="14" max="14" width="1.8515625" style="6" customWidth="1"/>
    <col min="15" max="15" width="4.7109375" style="20" customWidth="1"/>
    <col min="16" max="16" width="5.140625" style="20" customWidth="1"/>
    <col min="17" max="17" width="4.7109375" style="20" customWidth="1"/>
    <col min="18" max="18" width="4.28125" style="20" customWidth="1"/>
    <col min="19" max="19" width="4.140625" style="20" customWidth="1"/>
    <col min="20" max="20" width="11.421875" style="20" bestFit="1" customWidth="1"/>
    <col min="21" max="21" width="10.140625" style="20" bestFit="1" customWidth="1"/>
    <col min="22" max="22" width="1.8515625" style="6" customWidth="1"/>
    <col min="23" max="23" width="5.00390625" style="19" customWidth="1"/>
    <col min="24" max="24" width="5.7109375" style="19" customWidth="1"/>
    <col min="25" max="25" width="4.8515625" style="19" customWidth="1"/>
    <col min="26" max="26" width="5.00390625" style="19" customWidth="1"/>
    <col min="27" max="27" width="9.57421875" style="6" bestFit="1" customWidth="1"/>
  </cols>
  <sheetData>
    <row r="1" spans="1:3" ht="12.75">
      <c r="A1" s="2" t="s">
        <v>97</v>
      </c>
      <c r="C1" s="1">
        <v>38524</v>
      </c>
    </row>
    <row r="2" spans="5:26" s="2" customFormat="1" ht="13.5" thickBot="1">
      <c r="E2" s="5"/>
      <c r="I2" s="5"/>
      <c r="J2" s="30"/>
      <c r="K2" s="31"/>
      <c r="L2" s="30"/>
      <c r="M2" s="30"/>
      <c r="O2" s="28"/>
      <c r="P2" s="31"/>
      <c r="Q2" s="28"/>
      <c r="R2" s="28"/>
      <c r="S2" s="28"/>
      <c r="T2" s="28"/>
      <c r="U2" s="28"/>
      <c r="W2" s="30"/>
      <c r="X2" s="31"/>
      <c r="Y2" s="30"/>
      <c r="Z2" s="30"/>
    </row>
    <row r="3" spans="1:26" s="2" customFormat="1" ht="12.75">
      <c r="A3" s="2" t="s">
        <v>52</v>
      </c>
      <c r="B3" s="5" t="s">
        <v>2</v>
      </c>
      <c r="C3" s="5" t="s">
        <v>74</v>
      </c>
      <c r="D3" s="2" t="s">
        <v>11</v>
      </c>
      <c r="E3" s="5" t="s">
        <v>51</v>
      </c>
      <c r="F3" s="7" t="s">
        <v>36</v>
      </c>
      <c r="G3" s="8"/>
      <c r="H3" s="9"/>
      <c r="I3" s="5"/>
      <c r="J3" s="32"/>
      <c r="K3" s="13" t="s">
        <v>38</v>
      </c>
      <c r="L3" s="33"/>
      <c r="M3" s="34"/>
      <c r="O3" s="32"/>
      <c r="P3" s="16" t="s">
        <v>3</v>
      </c>
      <c r="Q3" s="33"/>
      <c r="R3" s="34"/>
      <c r="S3" s="29"/>
      <c r="U3" s="5"/>
      <c r="W3" s="32"/>
      <c r="X3" s="13" t="s">
        <v>37</v>
      </c>
      <c r="Y3" s="33"/>
      <c r="Z3" s="34"/>
    </row>
    <row r="4" spans="2:26" s="2" customFormat="1" ht="13.5" thickBot="1">
      <c r="B4" s="5"/>
      <c r="C4" s="5" t="s">
        <v>46</v>
      </c>
      <c r="E4" s="5" t="s">
        <v>53</v>
      </c>
      <c r="F4" s="10" t="s">
        <v>34</v>
      </c>
      <c r="G4" s="11" t="s">
        <v>26</v>
      </c>
      <c r="H4" s="12" t="s">
        <v>35</v>
      </c>
      <c r="I4" s="5"/>
      <c r="J4" s="25">
        <v>14</v>
      </c>
      <c r="K4" s="26">
        <v>32</v>
      </c>
      <c r="L4" s="26">
        <v>50</v>
      </c>
      <c r="M4" s="27">
        <v>69</v>
      </c>
      <c r="O4" s="25">
        <v>14</v>
      </c>
      <c r="P4" s="26">
        <v>32</v>
      </c>
      <c r="Q4" s="26">
        <v>50</v>
      </c>
      <c r="R4" s="27">
        <v>69</v>
      </c>
      <c r="S4" s="29"/>
      <c r="T4" s="29"/>
      <c r="U4" s="5"/>
      <c r="W4" s="25">
        <v>14</v>
      </c>
      <c r="X4" s="26">
        <v>32</v>
      </c>
      <c r="Y4" s="26">
        <v>50</v>
      </c>
      <c r="Z4" s="27">
        <v>69</v>
      </c>
    </row>
    <row r="5" ht="12.75">
      <c r="V5" s="18"/>
    </row>
    <row r="6" ht="12.75">
      <c r="A6" s="2" t="s">
        <v>81</v>
      </c>
    </row>
    <row r="8" spans="1:27" ht="12.75">
      <c r="A8" t="s">
        <v>137</v>
      </c>
      <c r="B8" t="s">
        <v>69</v>
      </c>
      <c r="C8" t="s">
        <v>75</v>
      </c>
      <c r="D8" t="s">
        <v>6</v>
      </c>
      <c r="F8" s="23">
        <f aca="true" t="shared" si="0" ref="F8:F14">0.25*SUM(J8:M8)</f>
        <v>14.6</v>
      </c>
      <c r="J8" s="19">
        <v>12.4</v>
      </c>
      <c r="K8" s="19">
        <v>14.7</v>
      </c>
      <c r="L8" s="19">
        <v>15.7</v>
      </c>
      <c r="M8" s="19">
        <v>15.6</v>
      </c>
      <c r="T8" s="20" t="s">
        <v>145</v>
      </c>
      <c r="AA8" s="2" t="s">
        <v>29</v>
      </c>
    </row>
    <row r="9" spans="1:20" ht="12.75">
      <c r="A9" t="s">
        <v>138</v>
      </c>
      <c r="B9" t="s">
        <v>156</v>
      </c>
      <c r="C9" t="s">
        <v>139</v>
      </c>
      <c r="D9" t="s">
        <v>132</v>
      </c>
      <c r="E9" s="21" t="s">
        <v>144</v>
      </c>
      <c r="F9" s="23">
        <f t="shared" si="0"/>
        <v>5.775</v>
      </c>
      <c r="J9" s="19">
        <v>4</v>
      </c>
      <c r="K9" s="19">
        <v>6.8</v>
      </c>
      <c r="L9" s="19">
        <v>5.7</v>
      </c>
      <c r="M9" s="19">
        <v>6.6</v>
      </c>
      <c r="T9" s="20" t="s">
        <v>146</v>
      </c>
    </row>
    <row r="10" spans="1:20" ht="12.75">
      <c r="A10" t="s">
        <v>138</v>
      </c>
      <c r="B10" t="s">
        <v>140</v>
      </c>
      <c r="C10" t="s">
        <v>151</v>
      </c>
      <c r="D10" t="s">
        <v>6</v>
      </c>
      <c r="F10" s="23">
        <f t="shared" si="0"/>
        <v>2.2</v>
      </c>
      <c r="J10" s="19">
        <v>1.5</v>
      </c>
      <c r="K10" s="19">
        <v>1.3</v>
      </c>
      <c r="L10" s="19">
        <v>2.5</v>
      </c>
      <c r="M10" s="19">
        <v>3.5</v>
      </c>
      <c r="T10" s="20" t="s">
        <v>147</v>
      </c>
    </row>
    <row r="11" spans="1:20" ht="12.75">
      <c r="A11" t="s">
        <v>138</v>
      </c>
      <c r="B11" t="s">
        <v>140</v>
      </c>
      <c r="C11" t="s">
        <v>152</v>
      </c>
      <c r="D11" t="s">
        <v>6</v>
      </c>
      <c r="F11" s="23">
        <f t="shared" si="0"/>
        <v>-4.95</v>
      </c>
      <c r="J11" s="19">
        <v>1</v>
      </c>
      <c r="K11" s="19">
        <v>-8.4</v>
      </c>
      <c r="L11" s="19">
        <v>-5.2</v>
      </c>
      <c r="M11" s="19">
        <v>-7.2</v>
      </c>
      <c r="T11" s="20" t="s">
        <v>153</v>
      </c>
    </row>
    <row r="12" spans="1:20" ht="12.75">
      <c r="A12" t="s">
        <v>148</v>
      </c>
      <c r="B12" t="s">
        <v>149</v>
      </c>
      <c r="C12" t="s">
        <v>150</v>
      </c>
      <c r="D12" t="s">
        <v>6</v>
      </c>
      <c r="F12" s="23">
        <f t="shared" si="0"/>
        <v>2.6</v>
      </c>
      <c r="J12" s="19">
        <v>2.5</v>
      </c>
      <c r="K12" s="19">
        <v>2.4</v>
      </c>
      <c r="L12" s="19">
        <v>2.5</v>
      </c>
      <c r="M12" s="19">
        <v>3</v>
      </c>
      <c r="T12" s="20" t="s">
        <v>154</v>
      </c>
    </row>
    <row r="13" spans="1:20" ht="12.75">
      <c r="A13" t="s">
        <v>0</v>
      </c>
      <c r="B13" t="s">
        <v>116</v>
      </c>
      <c r="C13" t="s">
        <v>79</v>
      </c>
      <c r="D13" t="s">
        <v>6</v>
      </c>
      <c r="F13" s="23">
        <f t="shared" si="0"/>
        <v>13.15</v>
      </c>
      <c r="J13" s="19">
        <v>12</v>
      </c>
      <c r="K13" s="19">
        <v>12.8</v>
      </c>
      <c r="L13" s="19">
        <v>13.9</v>
      </c>
      <c r="M13" s="19">
        <v>13.9</v>
      </c>
      <c r="T13" s="20" t="s">
        <v>155</v>
      </c>
    </row>
    <row r="14" spans="1:13" ht="12.75">
      <c r="A14" t="s">
        <v>141</v>
      </c>
      <c r="B14" t="s">
        <v>143</v>
      </c>
      <c r="C14" t="s">
        <v>142</v>
      </c>
      <c r="D14" t="s">
        <v>6</v>
      </c>
      <c r="F14" s="23">
        <f t="shared" si="0"/>
        <v>3.1500000000000004</v>
      </c>
      <c r="J14" s="19">
        <v>3.5</v>
      </c>
      <c r="K14" s="19">
        <v>3</v>
      </c>
      <c r="L14" s="19">
        <v>3.3</v>
      </c>
      <c r="M14" s="19">
        <v>2.8</v>
      </c>
    </row>
    <row r="16" spans="1:27" ht="12.75">
      <c r="A16" t="s">
        <v>16</v>
      </c>
      <c r="B16" t="s">
        <v>66</v>
      </c>
      <c r="C16" t="s">
        <v>77</v>
      </c>
      <c r="D16" t="s">
        <v>6</v>
      </c>
      <c r="F16" s="23">
        <f>0.25*SUM(J16:M16)</f>
        <v>10.125</v>
      </c>
      <c r="G16" s="23">
        <f>0.25*SUM(O16:R16)</f>
        <v>68.75</v>
      </c>
      <c r="I16" s="24"/>
      <c r="J16" s="19">
        <v>8</v>
      </c>
      <c r="K16" s="19">
        <v>9.5</v>
      </c>
      <c r="L16" s="19">
        <v>11</v>
      </c>
      <c r="M16" s="19">
        <v>12</v>
      </c>
      <c r="O16" s="20">
        <v>75</v>
      </c>
      <c r="P16" s="20">
        <v>80</v>
      </c>
      <c r="Q16" s="20">
        <v>70</v>
      </c>
      <c r="R16" s="20">
        <v>50</v>
      </c>
      <c r="T16" s="6" t="s">
        <v>16</v>
      </c>
      <c r="U16" s="6" t="s">
        <v>66</v>
      </c>
      <c r="Y16" s="6"/>
      <c r="AA16" s="2" t="s">
        <v>29</v>
      </c>
    </row>
    <row r="19" ht="12.75">
      <c r="A19" s="2" t="s">
        <v>119</v>
      </c>
    </row>
    <row r="21" spans="1:27" ht="12.75">
      <c r="A21" t="s">
        <v>28</v>
      </c>
      <c r="B21" t="s">
        <v>21</v>
      </c>
      <c r="C21" t="s">
        <v>76</v>
      </c>
      <c r="D21" t="s">
        <v>6</v>
      </c>
      <c r="F21" s="23">
        <f>0.25*SUM(J21:M21)</f>
        <v>8.975</v>
      </c>
      <c r="G21" s="23">
        <f>0.25*SUM(O21:R21)</f>
        <v>54.5</v>
      </c>
      <c r="I21" s="24" t="s">
        <v>72</v>
      </c>
      <c r="J21" s="19">
        <v>1.8</v>
      </c>
      <c r="K21" s="19">
        <v>10.5</v>
      </c>
      <c r="L21" s="19">
        <v>11.6</v>
      </c>
      <c r="M21" s="19">
        <v>12</v>
      </c>
      <c r="N21" s="2"/>
      <c r="O21" s="20">
        <v>60</v>
      </c>
      <c r="P21" s="20">
        <v>56</v>
      </c>
      <c r="Q21" s="20">
        <v>50</v>
      </c>
      <c r="R21" s="20">
        <v>52</v>
      </c>
      <c r="T21" s="6" t="s">
        <v>28</v>
      </c>
      <c r="U21" s="6" t="s">
        <v>21</v>
      </c>
      <c r="AA21" s="2" t="s">
        <v>60</v>
      </c>
    </row>
    <row r="22" spans="1:21" ht="12.75">
      <c r="A22" t="s">
        <v>27</v>
      </c>
      <c r="B22" t="s">
        <v>69</v>
      </c>
      <c r="C22" t="s">
        <v>75</v>
      </c>
      <c r="D22" t="s">
        <v>6</v>
      </c>
      <c r="F22" s="23">
        <f>0.25*SUM(J22:M22)</f>
        <v>10.175</v>
      </c>
      <c r="J22" s="19">
        <v>3.2</v>
      </c>
      <c r="K22" s="19">
        <v>13.2</v>
      </c>
      <c r="L22" s="19">
        <v>13</v>
      </c>
      <c r="M22" s="19">
        <v>11.3</v>
      </c>
      <c r="T22" s="6" t="s">
        <v>27</v>
      </c>
      <c r="U22" t="s">
        <v>69</v>
      </c>
    </row>
    <row r="23" spans="2:21" ht="12.75">
      <c r="B23" t="s">
        <v>63</v>
      </c>
      <c r="C23" t="s">
        <v>65</v>
      </c>
      <c r="D23" t="s">
        <v>6</v>
      </c>
      <c r="E23" s="21">
        <v>81</v>
      </c>
      <c r="F23" s="23">
        <f>0.25*SUM(J23:M23)</f>
        <v>11.375</v>
      </c>
      <c r="J23" s="19">
        <v>9.5</v>
      </c>
      <c r="K23" s="19">
        <v>11</v>
      </c>
      <c r="L23" s="19">
        <v>12.6</v>
      </c>
      <c r="M23" s="19">
        <v>12.4</v>
      </c>
      <c r="U23" t="s">
        <v>63</v>
      </c>
    </row>
    <row r="24" spans="2:21" ht="12.75">
      <c r="B24" t="s">
        <v>114</v>
      </c>
      <c r="C24" t="s">
        <v>73</v>
      </c>
      <c r="D24" t="s">
        <v>6</v>
      </c>
      <c r="F24" s="23">
        <f>0.25*SUM(J24:M24)</f>
        <v>9.15</v>
      </c>
      <c r="J24" s="19">
        <v>9.9</v>
      </c>
      <c r="K24" s="19">
        <v>9.7</v>
      </c>
      <c r="L24" s="19">
        <v>8.9</v>
      </c>
      <c r="M24" s="19">
        <v>8.1</v>
      </c>
      <c r="U24" t="s">
        <v>114</v>
      </c>
    </row>
    <row r="30" spans="1:21" ht="12.75">
      <c r="A30" t="s">
        <v>112</v>
      </c>
      <c r="B30" t="s">
        <v>113</v>
      </c>
      <c r="C30" t="s">
        <v>120</v>
      </c>
      <c r="D30" t="s">
        <v>6</v>
      </c>
      <c r="F30" s="23">
        <f>0.25*SUM(J30:M30)</f>
        <v>11.6</v>
      </c>
      <c r="G30" s="23"/>
      <c r="J30" s="19">
        <v>8.3</v>
      </c>
      <c r="K30" s="19">
        <v>11.1</v>
      </c>
      <c r="L30" s="19">
        <v>13.5</v>
      </c>
      <c r="M30" s="19">
        <v>13.5</v>
      </c>
      <c r="T30" t="s">
        <v>112</v>
      </c>
      <c r="U30" t="s">
        <v>113</v>
      </c>
    </row>
    <row r="33" spans="1:21" ht="12.75">
      <c r="A33" t="s">
        <v>0</v>
      </c>
      <c r="B33" t="s">
        <v>115</v>
      </c>
      <c r="C33" t="s">
        <v>78</v>
      </c>
      <c r="D33" t="s">
        <v>6</v>
      </c>
      <c r="F33" s="23">
        <f>0.25*SUM(J33:M33)</f>
        <v>9.725</v>
      </c>
      <c r="J33" s="19">
        <v>6.7</v>
      </c>
      <c r="K33" s="19">
        <v>9.7</v>
      </c>
      <c r="L33" s="19">
        <v>10.7</v>
      </c>
      <c r="M33" s="19">
        <v>11.8</v>
      </c>
      <c r="U33" t="s">
        <v>115</v>
      </c>
    </row>
    <row r="34" spans="2:21" ht="12.75">
      <c r="B34" t="s">
        <v>116</v>
      </c>
      <c r="C34" t="s">
        <v>79</v>
      </c>
      <c r="D34" t="s">
        <v>6</v>
      </c>
      <c r="F34" s="23">
        <f>0.25*SUM(J34:M34)</f>
        <v>10.649999999999999</v>
      </c>
      <c r="J34" s="19">
        <v>7.6</v>
      </c>
      <c r="K34" s="19">
        <v>13.2</v>
      </c>
      <c r="L34" s="19">
        <v>11.8</v>
      </c>
      <c r="M34" s="19">
        <v>10</v>
      </c>
      <c r="U34" t="s">
        <v>116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1"/>
  <sheetViews>
    <sheetView workbookViewId="0" topLeftCell="A1">
      <selection activeCell="A4" sqref="A4"/>
    </sheetView>
  </sheetViews>
  <sheetFormatPr defaultColWidth="9.140625" defaultRowHeight="12.75"/>
  <cols>
    <col min="1" max="1" width="2.140625" style="0" customWidth="1"/>
    <col min="2" max="2" width="5.57421875" style="0" bestFit="1" customWidth="1"/>
    <col min="3" max="3" width="5.7109375" style="0" bestFit="1" customWidth="1"/>
    <col min="4" max="4" width="6.421875" style="0" bestFit="1" customWidth="1"/>
    <col min="5" max="5" width="5.7109375" style="0" bestFit="1" customWidth="1"/>
    <col min="6" max="7" width="5.57421875" style="0" bestFit="1" customWidth="1"/>
    <col min="8" max="8" width="5.7109375" style="0" bestFit="1" customWidth="1"/>
    <col min="9" max="9" width="6.421875" style="0" bestFit="1" customWidth="1"/>
    <col min="10" max="11" width="5.7109375" style="0" bestFit="1" customWidth="1"/>
    <col min="12" max="12" width="6.421875" style="0" bestFit="1" customWidth="1"/>
    <col min="13" max="13" width="5.7109375" style="0" bestFit="1" customWidth="1"/>
    <col min="14" max="14" width="4.8515625" style="0" bestFit="1" customWidth="1"/>
    <col min="15" max="15" width="9.8515625" style="0" bestFit="1" customWidth="1"/>
    <col min="16" max="16" width="2.421875" style="0" customWidth="1"/>
    <col min="17" max="17" width="2.00390625" style="0" customWidth="1"/>
  </cols>
  <sheetData>
    <row r="1" spans="1:15" ht="12.75">
      <c r="A1" s="2" t="s">
        <v>252</v>
      </c>
      <c r="O1" s="1">
        <v>39220</v>
      </c>
    </row>
    <row r="2" ht="12.75">
      <c r="A2" s="2" t="s">
        <v>253</v>
      </c>
    </row>
    <row r="3" ht="12.75">
      <c r="B3" s="40" t="s">
        <v>273</v>
      </c>
    </row>
    <row r="4" spans="2:13" s="21" customFormat="1" ht="12.75">
      <c r="B4" s="21" t="s">
        <v>258</v>
      </c>
      <c r="C4" s="21" t="s">
        <v>260</v>
      </c>
      <c r="D4" s="21" t="s">
        <v>260</v>
      </c>
      <c r="E4" s="21" t="s">
        <v>260</v>
      </c>
      <c r="F4" s="21" t="s">
        <v>263</v>
      </c>
      <c r="G4" s="21" t="s">
        <v>263</v>
      </c>
      <c r="H4" s="21" t="s">
        <v>266</v>
      </c>
      <c r="I4" s="21" t="s">
        <v>266</v>
      </c>
      <c r="J4" s="21" t="s">
        <v>266</v>
      </c>
      <c r="K4" s="21" t="s">
        <v>267</v>
      </c>
      <c r="L4" s="21" t="s">
        <v>267</v>
      </c>
      <c r="M4" s="21" t="s">
        <v>267</v>
      </c>
    </row>
    <row r="5" spans="2:13" s="21" customFormat="1" ht="12.75">
      <c r="B5" s="21" t="s">
        <v>259</v>
      </c>
      <c r="C5" s="21" t="s">
        <v>261</v>
      </c>
      <c r="D5" s="21" t="s">
        <v>271</v>
      </c>
      <c r="E5" s="21" t="s">
        <v>262</v>
      </c>
      <c r="F5" s="21" t="s">
        <v>264</v>
      </c>
      <c r="G5" s="21" t="s">
        <v>265</v>
      </c>
      <c r="H5" s="21" t="s">
        <v>261</v>
      </c>
      <c r="I5" s="21" t="s">
        <v>271</v>
      </c>
      <c r="J5" s="21" t="s">
        <v>262</v>
      </c>
      <c r="K5" s="21" t="s">
        <v>261</v>
      </c>
      <c r="L5" s="21" t="s">
        <v>271</v>
      </c>
      <c r="M5" s="21" t="s">
        <v>262</v>
      </c>
    </row>
    <row r="6" spans="2:15" s="21" customFormat="1" ht="12.75">
      <c r="B6" s="41">
        <v>180.25</v>
      </c>
      <c r="C6" s="41">
        <v>182.25</v>
      </c>
      <c r="D6" s="41">
        <v>184.83</v>
      </c>
      <c r="E6" s="41">
        <v>185.75</v>
      </c>
      <c r="F6" s="41">
        <v>186.31</v>
      </c>
      <c r="G6" s="41">
        <v>190</v>
      </c>
      <c r="H6" s="41">
        <v>199.25</v>
      </c>
      <c r="I6" s="41">
        <v>202.83</v>
      </c>
      <c r="J6" s="41">
        <v>203.75</v>
      </c>
      <c r="K6" s="41">
        <v>211.25</v>
      </c>
      <c r="L6" s="41">
        <v>214.83</v>
      </c>
      <c r="M6" s="41">
        <v>215.75</v>
      </c>
      <c r="N6" s="21" t="s">
        <v>268</v>
      </c>
      <c r="O6" s="39" t="s">
        <v>254</v>
      </c>
    </row>
    <row r="8" spans="2:15" ht="12.75"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t="s">
        <v>270</v>
      </c>
      <c r="O8" s="2" t="s">
        <v>255</v>
      </c>
    </row>
    <row r="9" spans="2:15" ht="12.75">
      <c r="B9" s="3">
        <v>-6.5</v>
      </c>
      <c r="C9" s="3">
        <v>-6</v>
      </c>
      <c r="D9" s="3">
        <v>-8</v>
      </c>
      <c r="E9" s="3">
        <v>-5</v>
      </c>
      <c r="F9" s="3">
        <v>-4</v>
      </c>
      <c r="G9" s="3">
        <v>-4</v>
      </c>
      <c r="H9" s="3">
        <v>-5</v>
      </c>
      <c r="I9" s="3">
        <v>-6</v>
      </c>
      <c r="J9" s="3">
        <v>-2</v>
      </c>
      <c r="K9" s="3">
        <v>-4</v>
      </c>
      <c r="L9" s="3">
        <v>1</v>
      </c>
      <c r="M9" s="3">
        <v>-1</v>
      </c>
      <c r="N9" t="s">
        <v>270</v>
      </c>
      <c r="O9" s="2" t="s">
        <v>256</v>
      </c>
    </row>
    <row r="10" spans="2:15" ht="12.75">
      <c r="B10" s="3">
        <v>-9</v>
      </c>
      <c r="C10" s="3">
        <v>-8</v>
      </c>
      <c r="D10" s="3">
        <v>-8</v>
      </c>
      <c r="E10" s="3">
        <v>-8</v>
      </c>
      <c r="F10" s="3">
        <v>-8</v>
      </c>
      <c r="G10" s="3">
        <v>-7</v>
      </c>
      <c r="H10" s="3">
        <v>-5</v>
      </c>
      <c r="I10" s="3">
        <v>-8</v>
      </c>
      <c r="J10" s="3">
        <v>-5</v>
      </c>
      <c r="K10" s="3">
        <v>-4</v>
      </c>
      <c r="L10" s="3">
        <v>3</v>
      </c>
      <c r="M10" s="3">
        <v>-2</v>
      </c>
      <c r="N10" t="s">
        <v>270</v>
      </c>
      <c r="O10" s="2" t="s">
        <v>257</v>
      </c>
    </row>
    <row r="11" spans="2:15" ht="12.75">
      <c r="B11" s="3">
        <v>-13.5</v>
      </c>
      <c r="C11" s="3">
        <v>-13</v>
      </c>
      <c r="D11" s="3">
        <v>-16</v>
      </c>
      <c r="E11" s="3">
        <v>-15</v>
      </c>
      <c r="F11" s="3">
        <v>-15</v>
      </c>
      <c r="G11" s="3">
        <v>-9</v>
      </c>
      <c r="H11" s="3">
        <v>-2</v>
      </c>
      <c r="I11" s="3">
        <v>-12</v>
      </c>
      <c r="J11" s="3">
        <v>-5</v>
      </c>
      <c r="K11" s="3">
        <v>-4</v>
      </c>
      <c r="L11" s="3">
        <v>-4</v>
      </c>
      <c r="M11" s="3">
        <v>-3.5</v>
      </c>
      <c r="N11" t="s">
        <v>270</v>
      </c>
      <c r="O11" s="2" t="s">
        <v>69</v>
      </c>
    </row>
  </sheetData>
  <printOptions/>
  <pageMargins left="0.75" right="0.75" top="1" bottom="1" header="0.5" footer="0.5"/>
  <pageSetup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"/>
  <sheetViews>
    <sheetView workbookViewId="0" topLeftCell="A3">
      <selection activeCell="A3" sqref="A3"/>
    </sheetView>
  </sheetViews>
  <sheetFormatPr defaultColWidth="9.140625" defaultRowHeight="12.75"/>
  <cols>
    <col min="1" max="1" width="1.7109375" style="0" customWidth="1"/>
    <col min="2" max="3" width="6.140625" style="0" customWidth="1"/>
    <col min="4" max="5" width="6.28125" style="0" customWidth="1"/>
    <col min="6" max="6" width="5.8515625" style="0" customWidth="1"/>
    <col min="7" max="7" width="6.00390625" style="0" customWidth="1"/>
    <col min="8" max="8" width="5.57421875" style="0" customWidth="1"/>
    <col min="9" max="12" width="6.00390625" style="0" customWidth="1"/>
    <col min="13" max="13" width="6.140625" style="0" customWidth="1"/>
    <col min="14" max="14" width="4.421875" style="0" customWidth="1"/>
    <col min="15" max="15" width="9.8515625" style="0" bestFit="1" customWidth="1"/>
    <col min="16" max="16" width="2.00390625" style="0" customWidth="1"/>
    <col min="17" max="17" width="3.140625" style="0" customWidth="1"/>
  </cols>
  <sheetData>
    <row r="1" spans="1:15" ht="12.75">
      <c r="A1" s="2" t="s">
        <v>252</v>
      </c>
      <c r="O1" s="1">
        <v>39220</v>
      </c>
    </row>
    <row r="2" ht="12.75">
      <c r="A2" s="2" t="s">
        <v>253</v>
      </c>
    </row>
    <row r="3" ht="12.75">
      <c r="B3" s="40" t="s">
        <v>269</v>
      </c>
    </row>
    <row r="4" spans="2:13" s="21" customFormat="1" ht="12.75">
      <c r="B4" s="21" t="s">
        <v>258</v>
      </c>
      <c r="C4" s="21" t="s">
        <v>260</v>
      </c>
      <c r="D4" s="21" t="s">
        <v>260</v>
      </c>
      <c r="E4" s="21" t="s">
        <v>260</v>
      </c>
      <c r="F4" s="21" t="s">
        <v>263</v>
      </c>
      <c r="G4" s="21" t="s">
        <v>263</v>
      </c>
      <c r="H4" s="21" t="s">
        <v>266</v>
      </c>
      <c r="I4" s="21" t="s">
        <v>266</v>
      </c>
      <c r="J4" s="21" t="s">
        <v>266</v>
      </c>
      <c r="K4" s="21" t="s">
        <v>267</v>
      </c>
      <c r="L4" s="21" t="s">
        <v>267</v>
      </c>
      <c r="M4" s="21" t="s">
        <v>267</v>
      </c>
    </row>
    <row r="5" spans="2:13" s="21" customFormat="1" ht="12.75">
      <c r="B5" s="21" t="s">
        <v>259</v>
      </c>
      <c r="C5" s="21" t="s">
        <v>261</v>
      </c>
      <c r="D5" s="21" t="s">
        <v>271</v>
      </c>
      <c r="E5" s="21" t="s">
        <v>262</v>
      </c>
      <c r="F5" s="21" t="s">
        <v>264</v>
      </c>
      <c r="G5" s="21" t="s">
        <v>265</v>
      </c>
      <c r="H5" s="21" t="s">
        <v>261</v>
      </c>
      <c r="I5" s="21" t="s">
        <v>271</v>
      </c>
      <c r="J5" s="21" t="s">
        <v>262</v>
      </c>
      <c r="K5" s="21" t="s">
        <v>261</v>
      </c>
      <c r="L5" s="21" t="s">
        <v>271</v>
      </c>
      <c r="M5" s="21" t="s">
        <v>262</v>
      </c>
    </row>
    <row r="6" spans="2:15" s="21" customFormat="1" ht="12.75">
      <c r="B6" s="41">
        <v>180.25</v>
      </c>
      <c r="C6" s="41">
        <v>182.25</v>
      </c>
      <c r="D6" s="41">
        <v>184.83</v>
      </c>
      <c r="E6" s="41">
        <v>185.75</v>
      </c>
      <c r="F6" s="41">
        <v>186.31</v>
      </c>
      <c r="G6" s="41">
        <v>190</v>
      </c>
      <c r="H6" s="41">
        <v>199.25</v>
      </c>
      <c r="I6" s="41">
        <v>202.83</v>
      </c>
      <c r="J6" s="41">
        <v>203.75</v>
      </c>
      <c r="K6" s="41">
        <v>211.25</v>
      </c>
      <c r="L6" s="41">
        <v>214.83</v>
      </c>
      <c r="M6" s="41">
        <v>215.75</v>
      </c>
      <c r="N6" s="21" t="s">
        <v>268</v>
      </c>
      <c r="O6" s="39" t="s">
        <v>272</v>
      </c>
    </row>
    <row r="8" spans="2:15" ht="12.75">
      <c r="B8" s="3">
        <v>9</v>
      </c>
      <c r="C8" s="3">
        <v>8</v>
      </c>
      <c r="D8" s="3">
        <v>8</v>
      </c>
      <c r="E8" s="3">
        <v>8</v>
      </c>
      <c r="F8" s="3">
        <v>8</v>
      </c>
      <c r="G8" s="3">
        <v>7</v>
      </c>
      <c r="H8" s="3">
        <v>5</v>
      </c>
      <c r="I8" s="3">
        <v>8</v>
      </c>
      <c r="J8" s="3">
        <v>5</v>
      </c>
      <c r="K8" s="3">
        <v>4</v>
      </c>
      <c r="L8" s="3">
        <v>-3</v>
      </c>
      <c r="M8" s="3">
        <v>2</v>
      </c>
      <c r="N8" t="s">
        <v>270</v>
      </c>
      <c r="O8" s="2" t="s">
        <v>255</v>
      </c>
    </row>
    <row r="9" spans="2:15" ht="12.75">
      <c r="B9" s="3">
        <v>2</v>
      </c>
      <c r="C9" s="3">
        <v>2</v>
      </c>
      <c r="D9" s="3">
        <v>0</v>
      </c>
      <c r="E9" s="3">
        <v>3</v>
      </c>
      <c r="F9" s="3">
        <v>4</v>
      </c>
      <c r="G9" s="3">
        <v>3</v>
      </c>
      <c r="H9" s="3">
        <v>0</v>
      </c>
      <c r="I9" s="3">
        <v>2</v>
      </c>
      <c r="J9" s="3">
        <v>3</v>
      </c>
      <c r="K9" s="3">
        <v>0</v>
      </c>
      <c r="L9" s="3">
        <v>-2</v>
      </c>
      <c r="M9" s="3">
        <v>1</v>
      </c>
      <c r="N9" t="s">
        <v>270</v>
      </c>
      <c r="O9" s="2" t="s">
        <v>256</v>
      </c>
    </row>
    <row r="10" spans="2:15" ht="12.75"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t="s">
        <v>270</v>
      </c>
      <c r="O10" s="2" t="s">
        <v>257</v>
      </c>
    </row>
    <row r="11" spans="2:15" ht="12.75">
      <c r="B11" s="3">
        <v>-4.5</v>
      </c>
      <c r="C11" s="3">
        <v>-5</v>
      </c>
      <c r="D11" s="3">
        <v>-8</v>
      </c>
      <c r="E11" s="3">
        <v>-7</v>
      </c>
      <c r="F11" s="3">
        <v>-7</v>
      </c>
      <c r="G11" s="3">
        <v>-2</v>
      </c>
      <c r="H11" s="3">
        <v>3</v>
      </c>
      <c r="I11" s="3">
        <v>-4</v>
      </c>
      <c r="J11" s="3">
        <v>0</v>
      </c>
      <c r="K11" s="3">
        <v>0</v>
      </c>
      <c r="L11" s="3">
        <v>-7</v>
      </c>
      <c r="M11" s="3">
        <v>-1.5</v>
      </c>
      <c r="N11" t="s">
        <v>270</v>
      </c>
      <c r="O11" s="2" t="s">
        <v>69</v>
      </c>
    </row>
  </sheetData>
  <printOptions/>
  <pageMargins left="0.75" right="0.75" top="1" bottom="1" header="0.5" footer="0.5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A4" sqref="A4"/>
    </sheetView>
  </sheetViews>
  <sheetFormatPr defaultColWidth="9.140625" defaultRowHeight="12.75"/>
  <cols>
    <col min="1" max="1" width="1.7109375" style="0" customWidth="1"/>
    <col min="2" max="3" width="6.140625" style="0" customWidth="1"/>
    <col min="4" max="4" width="6.28125" style="0" customWidth="1"/>
    <col min="5" max="5" width="5.8515625" style="0" customWidth="1"/>
    <col min="6" max="6" width="6.00390625" style="0" customWidth="1"/>
    <col min="7" max="7" width="5.57421875" style="0" customWidth="1"/>
    <col min="8" max="9" width="6.00390625" style="0" customWidth="1"/>
    <col min="10" max="10" width="6.140625" style="0" customWidth="1"/>
    <col min="11" max="11" width="4.421875" style="0" customWidth="1"/>
    <col min="12" max="12" width="9.8515625" style="0" bestFit="1" customWidth="1"/>
    <col min="13" max="13" width="2.00390625" style="0" customWidth="1"/>
    <col min="14" max="14" width="3.140625" style="0" customWidth="1"/>
    <col min="15" max="15" width="9.8515625" style="0" bestFit="1" customWidth="1"/>
    <col min="16" max="16" width="3.00390625" style="0" customWidth="1"/>
    <col min="17" max="17" width="2.421875" style="0" customWidth="1"/>
    <col min="18" max="18" width="3.28125" style="0" customWidth="1"/>
  </cols>
  <sheetData>
    <row r="1" spans="1:15" ht="12.75">
      <c r="A1" s="2" t="s">
        <v>252</v>
      </c>
      <c r="O1" s="1">
        <v>39220</v>
      </c>
    </row>
    <row r="2" ht="12.75">
      <c r="A2" s="2" t="s">
        <v>253</v>
      </c>
    </row>
    <row r="3" spans="2:8" ht="12.75">
      <c r="B3" s="40" t="s">
        <v>269</v>
      </c>
      <c r="H3" s="40"/>
    </row>
    <row r="4" spans="2:10" s="21" customFormat="1" ht="12.75">
      <c r="B4" s="21" t="s">
        <v>258</v>
      </c>
      <c r="C4" s="21" t="s">
        <v>260</v>
      </c>
      <c r="D4" s="21" t="s">
        <v>260</v>
      </c>
      <c r="E4" s="21" t="s">
        <v>263</v>
      </c>
      <c r="F4" s="21" t="s">
        <v>263</v>
      </c>
      <c r="G4" s="21" t="s">
        <v>266</v>
      </c>
      <c r="H4" s="21" t="s">
        <v>266</v>
      </c>
      <c r="I4" s="21" t="s">
        <v>267</v>
      </c>
      <c r="J4" s="21" t="s">
        <v>267</v>
      </c>
    </row>
    <row r="5" spans="2:10" s="21" customFormat="1" ht="12.75">
      <c r="B5" s="21" t="s">
        <v>259</v>
      </c>
      <c r="C5" s="21" t="s">
        <v>261</v>
      </c>
      <c r="D5" s="21" t="s">
        <v>262</v>
      </c>
      <c r="E5" s="21" t="s">
        <v>264</v>
      </c>
      <c r="F5" s="21" t="s">
        <v>265</v>
      </c>
      <c r="G5" s="21" t="s">
        <v>261</v>
      </c>
      <c r="H5" s="21" t="s">
        <v>262</v>
      </c>
      <c r="I5" s="21" t="s">
        <v>261</v>
      </c>
      <c r="J5" s="21" t="s">
        <v>262</v>
      </c>
    </row>
    <row r="6" spans="2:12" s="21" customFormat="1" ht="12.75">
      <c r="B6" s="41">
        <v>180.25</v>
      </c>
      <c r="C6" s="41">
        <v>182.25</v>
      </c>
      <c r="D6" s="41">
        <v>185.75</v>
      </c>
      <c r="E6" s="41">
        <v>186.31</v>
      </c>
      <c r="F6" s="41">
        <v>190</v>
      </c>
      <c r="G6" s="41">
        <v>199.25</v>
      </c>
      <c r="H6" s="41">
        <v>203.75</v>
      </c>
      <c r="I6" s="41">
        <v>211.25</v>
      </c>
      <c r="J6" s="41">
        <v>215.75</v>
      </c>
      <c r="K6" s="21" t="s">
        <v>268</v>
      </c>
      <c r="L6" s="39" t="s">
        <v>272</v>
      </c>
    </row>
    <row r="8" spans="2:12" ht="12.75">
      <c r="B8" s="3">
        <v>9</v>
      </c>
      <c r="C8" s="3">
        <v>8</v>
      </c>
      <c r="D8" s="3">
        <v>8</v>
      </c>
      <c r="E8" s="3">
        <v>8</v>
      </c>
      <c r="F8" s="3">
        <v>7</v>
      </c>
      <c r="G8" s="3">
        <v>5</v>
      </c>
      <c r="H8" s="3">
        <v>5</v>
      </c>
      <c r="I8" s="3">
        <v>4</v>
      </c>
      <c r="J8" s="3">
        <v>2</v>
      </c>
      <c r="K8" t="s">
        <v>270</v>
      </c>
      <c r="L8" s="2" t="s">
        <v>275</v>
      </c>
    </row>
    <row r="9" spans="2:12" ht="12.75">
      <c r="B9" s="3">
        <v>2</v>
      </c>
      <c r="C9" s="3">
        <v>2</v>
      </c>
      <c r="D9" s="3">
        <v>3</v>
      </c>
      <c r="E9" s="3">
        <v>4</v>
      </c>
      <c r="F9" s="3">
        <v>3</v>
      </c>
      <c r="G9" s="3">
        <v>0</v>
      </c>
      <c r="H9" s="3">
        <v>3</v>
      </c>
      <c r="I9" s="3">
        <v>0</v>
      </c>
      <c r="J9" s="3">
        <v>1</v>
      </c>
      <c r="K9" t="s">
        <v>270</v>
      </c>
      <c r="L9" s="2" t="s">
        <v>274</v>
      </c>
    </row>
    <row r="10" spans="2:12" ht="12.75"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t="s">
        <v>270</v>
      </c>
      <c r="L10" s="2" t="s">
        <v>276</v>
      </c>
    </row>
    <row r="11" spans="2:12" ht="12.75">
      <c r="B11" s="3">
        <v>-4.5</v>
      </c>
      <c r="C11" s="3">
        <v>-5</v>
      </c>
      <c r="D11" s="3">
        <v>-7</v>
      </c>
      <c r="E11" s="3">
        <v>-7</v>
      </c>
      <c r="F11" s="3">
        <v>-2</v>
      </c>
      <c r="G11" s="3">
        <v>3</v>
      </c>
      <c r="H11" s="3">
        <v>0</v>
      </c>
      <c r="I11" s="3">
        <v>0</v>
      </c>
      <c r="J11" s="3">
        <v>-1.5</v>
      </c>
      <c r="K11" t="s">
        <v>270</v>
      </c>
      <c r="L11" s="2" t="s">
        <v>277</v>
      </c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Richard Hollandsworth</cp:lastModifiedBy>
  <cp:lastPrinted>2007-05-19T03:03:40Z</cp:lastPrinted>
  <dcterms:created xsi:type="dcterms:W3CDTF">1996-10-14T23:33:28Z</dcterms:created>
  <dcterms:modified xsi:type="dcterms:W3CDTF">2007-05-19T03:15:24Z</dcterms:modified>
  <cp:category/>
  <cp:version/>
  <cp:contentType/>
  <cp:contentStatus/>
</cp:coreProperties>
</file>