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56" windowHeight="8448" activeTab="0"/>
  </bookViews>
  <sheets>
    <sheet name="COMPARE System Noise Figures" sheetId="1" r:id="rId1"/>
  </sheets>
  <definedNames/>
  <calcPr fullCalcOnLoad="1"/>
</workbook>
</file>

<file path=xl/sharedStrings.xml><?xml version="1.0" encoding="utf-8"?>
<sst xmlns="http://schemas.openxmlformats.org/spreadsheetml/2006/main" count="195" uniqueCount="39">
  <si>
    <t>Balun Loss</t>
  </si>
  <si>
    <t>dB</t>
  </si>
  <si>
    <t>Linear</t>
  </si>
  <si>
    <t>Pre-Amp Gain</t>
  </si>
  <si>
    <t>Pre-Amp NF</t>
  </si>
  <si>
    <t>Splitter Loss</t>
  </si>
  <si>
    <t>System Gain</t>
  </si>
  <si>
    <t>System NF</t>
  </si>
  <si>
    <t>dB/100 ft</t>
  </si>
  <si>
    <t>RCVR Front End Gain</t>
  </si>
  <si>
    <t>RCVR Front End NF</t>
  </si>
  <si>
    <t>G1</t>
  </si>
  <si>
    <t>F1</t>
  </si>
  <si>
    <t>G2</t>
  </si>
  <si>
    <t>F2</t>
  </si>
  <si>
    <t>G3</t>
  </si>
  <si>
    <t>F3</t>
  </si>
  <si>
    <t>G4</t>
  </si>
  <si>
    <t>F4</t>
  </si>
  <si>
    <t>G5</t>
  </si>
  <si>
    <t>F5</t>
  </si>
  <si>
    <t>Balun NF</t>
  </si>
  <si>
    <t>Coax NF</t>
  </si>
  <si>
    <t>Splitter NF</t>
  </si>
  <si>
    <t>Gsys</t>
  </si>
  <si>
    <t>Fsys</t>
  </si>
  <si>
    <t>Downlead  Coax Loss</t>
  </si>
  <si>
    <t>Drop Coax Loss</t>
  </si>
  <si>
    <t>Drop Coax NF</t>
  </si>
  <si>
    <t>G6</t>
  </si>
  <si>
    <t>F6</t>
  </si>
  <si>
    <t>RG-6 Coax Length</t>
  </si>
  <si>
    <t>NO PREAMP:</t>
  </si>
  <si>
    <t>HDP-269 PREAMP:</t>
  </si>
  <si>
    <t>holl_ands</t>
  </si>
  <si>
    <t xml:space="preserve"> System Noise Figure (orig. by majortom)</t>
  </si>
  <si>
    <t>AP-4700 PREAMP:</t>
  </si>
  <si>
    <t>CM-7777 PREAMP:</t>
  </si>
  <si>
    <t xml:space="preserve">       [User Entries ONLY in BLUE Boxes]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</si>
</sst>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37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/>
    </xf>
    <xf numFmtId="15" fontId="35" fillId="0" borderId="0" xfId="0" applyNumberFormat="1" applyFont="1" applyAlignment="1">
      <alignment/>
    </xf>
    <xf numFmtId="164" fontId="0" fillId="12" borderId="11" xfId="0" applyNumberFormat="1" applyFill="1" applyBorder="1" applyAlignment="1">
      <alignment horizontal="center"/>
    </xf>
    <xf numFmtId="164" fontId="0" fillId="12" borderId="0" xfId="0" applyNumberFormat="1" applyFill="1" applyAlignment="1">
      <alignment horizontal="center"/>
    </xf>
    <xf numFmtId="164" fontId="0" fillId="12" borderId="14" xfId="0" applyNumberFormat="1" applyFill="1" applyBorder="1" applyAlignment="1">
      <alignment horizontal="center"/>
    </xf>
    <xf numFmtId="0" fontId="0" fillId="12" borderId="0" xfId="0" applyFill="1" applyAlignment="1">
      <alignment/>
    </xf>
    <xf numFmtId="0" fontId="37" fillId="0" borderId="13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6.28125" style="0" customWidth="1"/>
    <col min="2" max="2" width="6.421875" style="0" customWidth="1"/>
    <col min="3" max="3" width="19.28125" style="0" customWidth="1"/>
    <col min="4" max="4" width="7.421875" style="0" customWidth="1"/>
    <col min="5" max="5" width="3.00390625" style="0" customWidth="1"/>
    <col min="6" max="6" width="5.140625" style="0" customWidth="1"/>
    <col min="7" max="7" width="8.57421875" style="0" customWidth="1"/>
    <col min="8" max="9" width="9.28125" style="0" bestFit="1" customWidth="1"/>
    <col min="10" max="10" width="3.421875" style="0" customWidth="1"/>
    <col min="11" max="11" width="2.8515625" style="0" customWidth="1"/>
    <col min="12" max="12" width="3.7109375" style="0" customWidth="1"/>
  </cols>
  <sheetData>
    <row r="1" spans="3:9" ht="14.25">
      <c r="C1" s="14" t="s">
        <v>35</v>
      </c>
      <c r="D1" s="14"/>
      <c r="E1" s="14"/>
      <c r="F1" s="14"/>
      <c r="G1" s="14"/>
      <c r="I1" s="14" t="s">
        <v>34</v>
      </c>
    </row>
    <row r="2" spans="3:9" ht="14.25">
      <c r="C2" s="14" t="s">
        <v>38</v>
      </c>
      <c r="D2" s="14"/>
      <c r="E2" s="14"/>
      <c r="F2" s="14"/>
      <c r="G2" s="14"/>
      <c r="I2" s="15">
        <v>40830</v>
      </c>
    </row>
    <row r="3" spans="2:3" ht="14.25">
      <c r="B3" s="1"/>
      <c r="C3" s="1"/>
    </row>
    <row r="4" spans="2:7" ht="15" thickBot="1">
      <c r="B4" s="1"/>
      <c r="C4" s="1"/>
      <c r="D4" s="1"/>
      <c r="E4" s="1"/>
      <c r="F4" s="1"/>
      <c r="G4" s="1" t="s">
        <v>2</v>
      </c>
    </row>
    <row r="5" spans="1:7" ht="14.25">
      <c r="A5" s="13" t="s">
        <v>32</v>
      </c>
      <c r="B5" s="1"/>
      <c r="C5" s="3" t="s">
        <v>0</v>
      </c>
      <c r="D5" s="16">
        <v>-1.5</v>
      </c>
      <c r="E5" s="16" t="s">
        <v>1</v>
      </c>
      <c r="F5" s="5" t="s">
        <v>11</v>
      </c>
      <c r="G5" s="6">
        <f>10^(D5/10)</f>
        <v>0.7079457843841379</v>
      </c>
    </row>
    <row r="6" spans="1:7" ht="15" thickBot="1">
      <c r="A6" s="1"/>
      <c r="B6" s="1"/>
      <c r="C6" s="7" t="s">
        <v>21</v>
      </c>
      <c r="D6" s="8">
        <f>-D5</f>
        <v>1.5</v>
      </c>
      <c r="E6" s="8" t="s">
        <v>1</v>
      </c>
      <c r="F6" s="9" t="s">
        <v>12</v>
      </c>
      <c r="G6" s="10">
        <f aca="true" t="shared" si="0" ref="G6:G17">10^(D6/10)</f>
        <v>1.4125375446227544</v>
      </c>
    </row>
    <row r="7" spans="1:7" ht="14.25">
      <c r="A7" s="1"/>
      <c r="B7" s="1"/>
      <c r="C7" s="3" t="s">
        <v>3</v>
      </c>
      <c r="D7" s="16">
        <v>0</v>
      </c>
      <c r="E7" s="16" t="s">
        <v>1</v>
      </c>
      <c r="F7" s="5" t="s">
        <v>13</v>
      </c>
      <c r="G7" s="6">
        <f t="shared" si="0"/>
        <v>1</v>
      </c>
    </row>
    <row r="8" spans="1:7" ht="15" thickBot="1">
      <c r="A8" s="1"/>
      <c r="B8" s="1"/>
      <c r="C8" s="7" t="s">
        <v>4</v>
      </c>
      <c r="D8" s="18">
        <v>0</v>
      </c>
      <c r="E8" s="18" t="s">
        <v>1</v>
      </c>
      <c r="F8" s="9" t="s">
        <v>14</v>
      </c>
      <c r="G8" s="10">
        <f t="shared" si="0"/>
        <v>1</v>
      </c>
    </row>
    <row r="9" spans="1:7" ht="14.25">
      <c r="A9" s="1" t="s">
        <v>31</v>
      </c>
      <c r="B9" s="17">
        <v>10</v>
      </c>
      <c r="C9" s="22" t="s">
        <v>26</v>
      </c>
      <c r="D9" s="21">
        <f>B10*B9/100</f>
        <v>-0.53</v>
      </c>
      <c r="E9" s="21" t="s">
        <v>1</v>
      </c>
      <c r="F9" s="23" t="s">
        <v>15</v>
      </c>
      <c r="G9" s="24">
        <f t="shared" si="0"/>
        <v>0.8851156098308355</v>
      </c>
    </row>
    <row r="10" spans="1:7" ht="15" thickBot="1">
      <c r="A10" s="1" t="s">
        <v>8</v>
      </c>
      <c r="B10" s="17">
        <v>-5.3</v>
      </c>
      <c r="C10" s="7" t="s">
        <v>22</v>
      </c>
      <c r="D10" s="8">
        <f>-D9</f>
        <v>0.53</v>
      </c>
      <c r="E10" s="8" t="s">
        <v>1</v>
      </c>
      <c r="F10" s="9" t="s">
        <v>16</v>
      </c>
      <c r="G10" s="10">
        <f t="shared" si="0"/>
        <v>1.1297959146727978</v>
      </c>
    </row>
    <row r="11" spans="1:7" ht="14.25">
      <c r="A11" s="1"/>
      <c r="B11" s="2"/>
      <c r="C11" s="3" t="s">
        <v>5</v>
      </c>
      <c r="D11" s="16">
        <v>-3.5</v>
      </c>
      <c r="E11" s="16" t="s">
        <v>1</v>
      </c>
      <c r="F11" s="5" t="s">
        <v>17</v>
      </c>
      <c r="G11" s="6">
        <f t="shared" si="0"/>
        <v>0.44668359215096315</v>
      </c>
    </row>
    <row r="12" spans="1:7" ht="15" thickBot="1">
      <c r="A12" s="1"/>
      <c r="B12" s="2"/>
      <c r="C12" s="7" t="s">
        <v>23</v>
      </c>
      <c r="D12" s="8">
        <f>-D11</f>
        <v>3.5</v>
      </c>
      <c r="E12" s="8" t="s">
        <v>1</v>
      </c>
      <c r="F12" s="9" t="s">
        <v>18</v>
      </c>
      <c r="G12" s="10">
        <f t="shared" si="0"/>
        <v>2.2387211385683394</v>
      </c>
    </row>
    <row r="13" spans="1:7" ht="14.25">
      <c r="A13" s="1" t="s">
        <v>31</v>
      </c>
      <c r="B13" s="17">
        <v>50</v>
      </c>
      <c r="C13" s="3" t="s">
        <v>27</v>
      </c>
      <c r="D13" s="4">
        <f>B14*B13/100</f>
        <v>-2.65</v>
      </c>
      <c r="E13" s="4" t="s">
        <v>1</v>
      </c>
      <c r="F13" s="5" t="s">
        <v>19</v>
      </c>
      <c r="G13" s="6">
        <f t="shared" si="0"/>
        <v>0.5432503314924331</v>
      </c>
    </row>
    <row r="14" spans="1:7" ht="15" thickBot="1">
      <c r="A14" s="1" t="s">
        <v>8</v>
      </c>
      <c r="B14" s="17">
        <f>-5.3</f>
        <v>-5.3</v>
      </c>
      <c r="C14" s="7" t="s">
        <v>28</v>
      </c>
      <c r="D14" s="8">
        <f>-D13</f>
        <v>2.65</v>
      </c>
      <c r="E14" s="8" t="s">
        <v>1</v>
      </c>
      <c r="F14" s="9" t="s">
        <v>20</v>
      </c>
      <c r="G14" s="10">
        <f t="shared" si="0"/>
        <v>1.8407720014689561</v>
      </c>
    </row>
    <row r="15" spans="1:7" ht="14.25">
      <c r="A15" s="1"/>
      <c r="B15" s="1"/>
      <c r="C15" s="3" t="s">
        <v>9</v>
      </c>
      <c r="D15" s="4"/>
      <c r="E15" s="4" t="s">
        <v>1</v>
      </c>
      <c r="F15" s="5" t="s">
        <v>29</v>
      </c>
      <c r="G15" s="6">
        <f t="shared" si="0"/>
        <v>1</v>
      </c>
    </row>
    <row r="16" spans="1:7" ht="15" thickBot="1">
      <c r="A16" s="1"/>
      <c r="B16" s="1"/>
      <c r="C16" s="7" t="s">
        <v>10</v>
      </c>
      <c r="D16" s="18">
        <v>7.2</v>
      </c>
      <c r="E16" s="18" t="s">
        <v>1</v>
      </c>
      <c r="F16" s="9" t="s">
        <v>30</v>
      </c>
      <c r="G16" s="10">
        <f t="shared" si="0"/>
        <v>5.248074602497726</v>
      </c>
    </row>
    <row r="17" spans="1:7" ht="14.25">
      <c r="A17" s="1"/>
      <c r="B17" s="1"/>
      <c r="C17" s="22" t="s">
        <v>6</v>
      </c>
      <c r="D17" s="21">
        <f>D5+D7+D9+D11+D13</f>
        <v>-8.18</v>
      </c>
      <c r="E17" s="21" t="s">
        <v>1</v>
      </c>
      <c r="F17" s="23" t="s">
        <v>24</v>
      </c>
      <c r="G17" s="24">
        <f t="shared" si="0"/>
        <v>0.15205475297324955</v>
      </c>
    </row>
    <row r="18" spans="1:7" ht="15" thickBot="1">
      <c r="A18" s="1"/>
      <c r="B18" s="1"/>
      <c r="C18" s="20" t="s">
        <v>7</v>
      </c>
      <c r="D18" s="12">
        <f>10*LOG(G18)</f>
        <v>15.38</v>
      </c>
      <c r="E18" s="12" t="s">
        <v>1</v>
      </c>
      <c r="F18" s="9" t="s">
        <v>25</v>
      </c>
      <c r="G18" s="10">
        <f>G6+(G8-1)/(G5)+(G10-1)/(G5*G7)+(G12-1)/(G5*G7*G9)+(G14-1)/(G5*G7*G9*G11)+(G16-1)/(G5*G7*G9*G11*G13)</f>
        <v>34.51437393358563</v>
      </c>
    </row>
    <row r="19" ht="14.25">
      <c r="I19" s="19"/>
    </row>
    <row r="20" spans="2:3" ht="14.25">
      <c r="B20" s="1"/>
      <c r="C20" s="1"/>
    </row>
    <row r="21" spans="2:7" ht="15" thickBot="1">
      <c r="B21" s="1"/>
      <c r="C21" s="1"/>
      <c r="D21" s="1"/>
      <c r="E21" s="1"/>
      <c r="F21" s="1"/>
      <c r="G21" s="1" t="s">
        <v>2</v>
      </c>
    </row>
    <row r="22" spans="1:7" ht="14.25">
      <c r="A22" s="13" t="s">
        <v>37</v>
      </c>
      <c r="B22" s="1"/>
      <c r="C22" s="3" t="s">
        <v>0</v>
      </c>
      <c r="D22" s="16">
        <v>-1.5</v>
      </c>
      <c r="E22" s="16" t="s">
        <v>1</v>
      </c>
      <c r="F22" s="5" t="s">
        <v>11</v>
      </c>
      <c r="G22" s="6">
        <f>10^(D22/10)</f>
        <v>0.7079457843841379</v>
      </c>
    </row>
    <row r="23" spans="1:7" ht="15" thickBot="1">
      <c r="A23" s="1"/>
      <c r="B23" s="1"/>
      <c r="C23" s="7" t="s">
        <v>21</v>
      </c>
      <c r="D23" s="8">
        <f>-D22</f>
        <v>1.5</v>
      </c>
      <c r="E23" s="8" t="s">
        <v>1</v>
      </c>
      <c r="F23" s="9" t="s">
        <v>12</v>
      </c>
      <c r="G23" s="10">
        <f aca="true" t="shared" si="1" ref="G23:G34">10^(D23/10)</f>
        <v>1.4125375446227544</v>
      </c>
    </row>
    <row r="24" spans="1:7" ht="14.25">
      <c r="A24" s="1"/>
      <c r="B24" s="1"/>
      <c r="C24" s="3" t="s">
        <v>3</v>
      </c>
      <c r="D24" s="16">
        <v>28</v>
      </c>
      <c r="E24" s="16" t="s">
        <v>1</v>
      </c>
      <c r="F24" s="5" t="s">
        <v>13</v>
      </c>
      <c r="G24" s="6">
        <f t="shared" si="1"/>
        <v>630.9573444801932</v>
      </c>
    </row>
    <row r="25" spans="1:7" ht="15" thickBot="1">
      <c r="A25" s="1"/>
      <c r="B25" s="1"/>
      <c r="C25" s="7" t="s">
        <v>4</v>
      </c>
      <c r="D25" s="18">
        <v>2.8</v>
      </c>
      <c r="E25" s="18" t="s">
        <v>1</v>
      </c>
      <c r="F25" s="9" t="s">
        <v>14</v>
      </c>
      <c r="G25" s="10">
        <f t="shared" si="1"/>
        <v>1.9054607179632472</v>
      </c>
    </row>
    <row r="26" spans="1:7" ht="14.25">
      <c r="A26" s="1" t="s">
        <v>31</v>
      </c>
      <c r="B26" s="17">
        <v>10</v>
      </c>
      <c r="C26" s="3" t="s">
        <v>26</v>
      </c>
      <c r="D26" s="4">
        <f>B27*B26/100</f>
        <v>-0.53</v>
      </c>
      <c r="E26" s="21" t="s">
        <v>1</v>
      </c>
      <c r="F26" s="5" t="s">
        <v>15</v>
      </c>
      <c r="G26" s="6">
        <f t="shared" si="1"/>
        <v>0.8851156098308355</v>
      </c>
    </row>
    <row r="27" spans="1:7" ht="15" thickBot="1">
      <c r="A27" s="1" t="s">
        <v>8</v>
      </c>
      <c r="B27" s="17">
        <v>-5.3</v>
      </c>
      <c r="C27" s="7" t="s">
        <v>22</v>
      </c>
      <c r="D27" s="8">
        <f>-D26</f>
        <v>0.53</v>
      </c>
      <c r="E27" s="8" t="s">
        <v>1</v>
      </c>
      <c r="F27" s="9" t="s">
        <v>16</v>
      </c>
      <c r="G27" s="10">
        <f t="shared" si="1"/>
        <v>1.1297959146727978</v>
      </c>
    </row>
    <row r="28" spans="1:8" ht="14.25">
      <c r="A28" s="1"/>
      <c r="B28" s="2"/>
      <c r="C28" s="3" t="s">
        <v>5</v>
      </c>
      <c r="D28" s="16">
        <v>-3.5</v>
      </c>
      <c r="E28" s="16" t="s">
        <v>1</v>
      </c>
      <c r="F28" s="5" t="s">
        <v>17</v>
      </c>
      <c r="G28" s="6">
        <f t="shared" si="1"/>
        <v>0.44668359215096315</v>
      </c>
      <c r="H28" s="11"/>
    </row>
    <row r="29" spans="1:7" ht="15" thickBot="1">
      <c r="A29" s="1"/>
      <c r="B29" s="2"/>
      <c r="C29" s="7" t="s">
        <v>23</v>
      </c>
      <c r="D29" s="8">
        <f>-D28</f>
        <v>3.5</v>
      </c>
      <c r="E29" s="8" t="s">
        <v>1</v>
      </c>
      <c r="F29" s="9" t="s">
        <v>18</v>
      </c>
      <c r="G29" s="10">
        <f t="shared" si="1"/>
        <v>2.2387211385683394</v>
      </c>
    </row>
    <row r="30" spans="1:7" ht="14.25">
      <c r="A30" s="1" t="s">
        <v>31</v>
      </c>
      <c r="B30" s="17">
        <v>50</v>
      </c>
      <c r="C30" s="3" t="s">
        <v>27</v>
      </c>
      <c r="D30" s="4">
        <f>B31*B30/100</f>
        <v>-2.65</v>
      </c>
      <c r="E30" s="4" t="s">
        <v>1</v>
      </c>
      <c r="F30" s="5" t="s">
        <v>19</v>
      </c>
      <c r="G30" s="6">
        <f t="shared" si="1"/>
        <v>0.5432503314924331</v>
      </c>
    </row>
    <row r="31" spans="1:7" ht="15" thickBot="1">
      <c r="A31" s="1" t="s">
        <v>8</v>
      </c>
      <c r="B31" s="17">
        <f>-5.3</f>
        <v>-5.3</v>
      </c>
      <c r="C31" s="7" t="s">
        <v>28</v>
      </c>
      <c r="D31" s="8">
        <f>-D30</f>
        <v>2.65</v>
      </c>
      <c r="E31" s="8" t="s">
        <v>1</v>
      </c>
      <c r="F31" s="9" t="s">
        <v>20</v>
      </c>
      <c r="G31" s="10">
        <f t="shared" si="1"/>
        <v>1.8407720014689561</v>
      </c>
    </row>
    <row r="32" spans="1:7" ht="14.25">
      <c r="A32" s="1"/>
      <c r="B32" s="1"/>
      <c r="C32" s="3" t="s">
        <v>9</v>
      </c>
      <c r="D32" s="4"/>
      <c r="E32" s="4" t="s">
        <v>1</v>
      </c>
      <c r="F32" s="5" t="s">
        <v>29</v>
      </c>
      <c r="G32" s="6">
        <f t="shared" si="1"/>
        <v>1</v>
      </c>
    </row>
    <row r="33" spans="1:7" ht="15" thickBot="1">
      <c r="A33" s="1"/>
      <c r="B33" s="1"/>
      <c r="C33" s="7" t="s">
        <v>10</v>
      </c>
      <c r="D33" s="18">
        <v>7.2</v>
      </c>
      <c r="E33" s="18" t="s">
        <v>1</v>
      </c>
      <c r="F33" s="9" t="s">
        <v>30</v>
      </c>
      <c r="G33" s="10">
        <f t="shared" si="1"/>
        <v>5.248074602497726</v>
      </c>
    </row>
    <row r="34" spans="1:7" ht="14.25">
      <c r="A34" s="1"/>
      <c r="B34" s="1"/>
      <c r="C34" s="3" t="s">
        <v>6</v>
      </c>
      <c r="D34" s="4">
        <f>D22+D24+D26+D28+D30</f>
        <v>19.82</v>
      </c>
      <c r="E34" s="21" t="s">
        <v>1</v>
      </c>
      <c r="F34" s="5" t="s">
        <v>24</v>
      </c>
      <c r="G34" s="6">
        <f t="shared" si="1"/>
        <v>95.94006315159334</v>
      </c>
    </row>
    <row r="35" spans="1:7" ht="15" thickBot="1">
      <c r="A35" s="1"/>
      <c r="B35" s="1"/>
      <c r="C35" s="20" t="s">
        <v>7</v>
      </c>
      <c r="D35" s="12">
        <f>10*LOG(G35)</f>
        <v>4.383837397008384</v>
      </c>
      <c r="E35" s="12" t="s">
        <v>1</v>
      </c>
      <c r="F35" s="9" t="s">
        <v>25</v>
      </c>
      <c r="G35" s="10">
        <f>G23+(G25-1)/(G22)+(G27-1)/(G22*G24)+(G29-1)/(G22*G24*G26)+(G31-1)/(G22*G24*G26*G28)+(G33-1)/(G22*G24*G26*G28*G30)</f>
        <v>2.7439976790777445</v>
      </c>
    </row>
    <row r="37" spans="2:3" ht="14.25">
      <c r="B37" s="1"/>
      <c r="C37" s="1"/>
    </row>
    <row r="38" spans="2:7" ht="15" thickBot="1">
      <c r="B38" s="1"/>
      <c r="C38" s="1"/>
      <c r="D38" s="1"/>
      <c r="E38" s="1"/>
      <c r="F38" s="1"/>
      <c r="G38" s="1" t="s">
        <v>2</v>
      </c>
    </row>
    <row r="39" spans="1:7" ht="14.25">
      <c r="A39" s="13" t="s">
        <v>36</v>
      </c>
      <c r="B39" s="1"/>
      <c r="C39" s="3" t="s">
        <v>0</v>
      </c>
      <c r="D39" s="16">
        <v>-1.5</v>
      </c>
      <c r="E39" s="16" t="s">
        <v>1</v>
      </c>
      <c r="F39" s="5" t="s">
        <v>11</v>
      </c>
      <c r="G39" s="6">
        <f>10^(D39/10)</f>
        <v>0.7079457843841379</v>
      </c>
    </row>
    <row r="40" spans="1:7" ht="15" thickBot="1">
      <c r="A40" s="1"/>
      <c r="B40" s="1"/>
      <c r="C40" s="7" t="s">
        <v>21</v>
      </c>
      <c r="D40" s="8">
        <f>-D39</f>
        <v>1.5</v>
      </c>
      <c r="E40" s="8" t="s">
        <v>1</v>
      </c>
      <c r="F40" s="9" t="s">
        <v>12</v>
      </c>
      <c r="G40" s="10">
        <f aca="true" t="shared" si="2" ref="G40:G51">10^(D40/10)</f>
        <v>1.4125375446227544</v>
      </c>
    </row>
    <row r="41" spans="1:7" ht="14.25">
      <c r="A41" s="1"/>
      <c r="B41" s="1"/>
      <c r="C41" s="3" t="s">
        <v>3</v>
      </c>
      <c r="D41" s="16">
        <v>19</v>
      </c>
      <c r="E41" s="16" t="s">
        <v>1</v>
      </c>
      <c r="F41" s="5" t="s">
        <v>13</v>
      </c>
      <c r="G41" s="6">
        <f t="shared" si="2"/>
        <v>79.4328234724282</v>
      </c>
    </row>
    <row r="42" spans="1:7" ht="15" thickBot="1">
      <c r="A42" s="1"/>
      <c r="B42" s="1"/>
      <c r="C42" s="7" t="s">
        <v>4</v>
      </c>
      <c r="D42" s="18">
        <v>2.9</v>
      </c>
      <c r="E42" s="18" t="s">
        <v>1</v>
      </c>
      <c r="F42" s="9" t="s">
        <v>14</v>
      </c>
      <c r="G42" s="10">
        <f t="shared" si="2"/>
        <v>1.9498445997580454</v>
      </c>
    </row>
    <row r="43" spans="1:9" ht="14.25">
      <c r="A43" s="1" t="s">
        <v>31</v>
      </c>
      <c r="B43" s="17">
        <v>10</v>
      </c>
      <c r="C43" s="3" t="s">
        <v>26</v>
      </c>
      <c r="D43" s="4">
        <f>B44*B43/100</f>
        <v>-0.53</v>
      </c>
      <c r="E43" s="21" t="s">
        <v>1</v>
      </c>
      <c r="F43" s="5" t="s">
        <v>15</v>
      </c>
      <c r="G43" s="6">
        <f t="shared" si="2"/>
        <v>0.8851156098308355</v>
      </c>
      <c r="I43" s="19"/>
    </row>
    <row r="44" spans="1:7" ht="15" thickBot="1">
      <c r="A44" s="1" t="s">
        <v>8</v>
      </c>
      <c r="B44" s="17">
        <v>-5.3</v>
      </c>
      <c r="C44" s="7" t="s">
        <v>22</v>
      </c>
      <c r="D44" s="8">
        <f>-D43</f>
        <v>0.53</v>
      </c>
      <c r="E44" s="8" t="s">
        <v>1</v>
      </c>
      <c r="F44" s="9" t="s">
        <v>16</v>
      </c>
      <c r="G44" s="10">
        <f t="shared" si="2"/>
        <v>1.1297959146727978</v>
      </c>
    </row>
    <row r="45" spans="1:7" ht="14.25">
      <c r="A45" s="1"/>
      <c r="B45" s="2"/>
      <c r="C45" s="3" t="s">
        <v>5</v>
      </c>
      <c r="D45" s="16">
        <v>-3.5</v>
      </c>
      <c r="E45" s="16" t="s">
        <v>1</v>
      </c>
      <c r="F45" s="5" t="s">
        <v>17</v>
      </c>
      <c r="G45" s="6">
        <f t="shared" si="2"/>
        <v>0.44668359215096315</v>
      </c>
    </row>
    <row r="46" spans="1:7" ht="15" thickBot="1">
      <c r="A46" s="1"/>
      <c r="B46" s="2"/>
      <c r="C46" s="7" t="s">
        <v>23</v>
      </c>
      <c r="D46" s="8">
        <f>-D45</f>
        <v>3.5</v>
      </c>
      <c r="E46" s="8" t="s">
        <v>1</v>
      </c>
      <c r="F46" s="9" t="s">
        <v>18</v>
      </c>
      <c r="G46" s="10">
        <f t="shared" si="2"/>
        <v>2.2387211385683394</v>
      </c>
    </row>
    <row r="47" spans="1:7" ht="14.25">
      <c r="A47" s="1" t="s">
        <v>31</v>
      </c>
      <c r="B47" s="17">
        <v>50</v>
      </c>
      <c r="C47" s="3" t="s">
        <v>27</v>
      </c>
      <c r="D47" s="4">
        <f>B48*B47/100</f>
        <v>-2.65</v>
      </c>
      <c r="E47" s="4" t="s">
        <v>1</v>
      </c>
      <c r="F47" s="5" t="s">
        <v>19</v>
      </c>
      <c r="G47" s="6">
        <f t="shared" si="2"/>
        <v>0.5432503314924331</v>
      </c>
    </row>
    <row r="48" spans="1:7" ht="15" thickBot="1">
      <c r="A48" s="1" t="s">
        <v>8</v>
      </c>
      <c r="B48" s="17">
        <f>-5.3</f>
        <v>-5.3</v>
      </c>
      <c r="C48" s="7" t="s">
        <v>28</v>
      </c>
      <c r="D48" s="8">
        <f>-D47</f>
        <v>2.65</v>
      </c>
      <c r="E48" s="8" t="s">
        <v>1</v>
      </c>
      <c r="F48" s="9" t="s">
        <v>20</v>
      </c>
      <c r="G48" s="10">
        <f t="shared" si="2"/>
        <v>1.8407720014689561</v>
      </c>
    </row>
    <row r="49" spans="1:7" ht="14.25">
      <c r="A49" s="1"/>
      <c r="B49" s="1"/>
      <c r="C49" s="3" t="s">
        <v>9</v>
      </c>
      <c r="D49" s="4"/>
      <c r="E49" s="4" t="s">
        <v>1</v>
      </c>
      <c r="F49" s="5" t="s">
        <v>29</v>
      </c>
      <c r="G49" s="6">
        <f t="shared" si="2"/>
        <v>1</v>
      </c>
    </row>
    <row r="50" spans="1:7" ht="15" thickBot="1">
      <c r="A50" s="1"/>
      <c r="B50" s="1"/>
      <c r="C50" s="7" t="s">
        <v>10</v>
      </c>
      <c r="D50" s="18">
        <v>7.2</v>
      </c>
      <c r="E50" s="18" t="s">
        <v>1</v>
      </c>
      <c r="F50" s="9" t="s">
        <v>30</v>
      </c>
      <c r="G50" s="10">
        <f t="shared" si="2"/>
        <v>5.248074602497726</v>
      </c>
    </row>
    <row r="51" spans="1:7" ht="14.25">
      <c r="A51" s="1"/>
      <c r="B51" s="1"/>
      <c r="C51" s="3" t="s">
        <v>6</v>
      </c>
      <c r="D51" s="4">
        <f>D39+D41+D43+D45+D47</f>
        <v>10.819999999999999</v>
      </c>
      <c r="E51" s="21" t="s">
        <v>1</v>
      </c>
      <c r="F51" s="5" t="s">
        <v>24</v>
      </c>
      <c r="G51" s="6">
        <f t="shared" si="2"/>
        <v>12.078138351067802</v>
      </c>
    </row>
    <row r="52" spans="1:7" ht="15" thickBot="1">
      <c r="A52" s="1"/>
      <c r="B52" s="1"/>
      <c r="C52" s="20" t="s">
        <v>7</v>
      </c>
      <c r="D52" s="12">
        <f>10*LOG(G52)</f>
        <v>5.01190234095826</v>
      </c>
      <c r="E52" s="12" t="s">
        <v>1</v>
      </c>
      <c r="F52" s="9" t="s">
        <v>25</v>
      </c>
      <c r="G52" s="10">
        <f>G40+(G42-1)/(G39)+(G44-1)/(G39*G41)+(G46-1)/(G39*G41*G43)+(G48-1)/(G39*G41*G43*G45)+(G50-1)/(G39*G41*G43*G45*G47)</f>
        <v>3.1709561334093483</v>
      </c>
    </row>
    <row r="55" spans="2:7" ht="15" thickBot="1">
      <c r="B55" s="1"/>
      <c r="C55" s="1"/>
      <c r="D55" s="1"/>
      <c r="E55" s="1"/>
      <c r="F55" s="1"/>
      <c r="G55" s="1" t="s">
        <v>2</v>
      </c>
    </row>
    <row r="56" spans="1:7" ht="14.25">
      <c r="A56" s="13" t="s">
        <v>33</v>
      </c>
      <c r="B56" s="1"/>
      <c r="C56" s="3" t="s">
        <v>0</v>
      </c>
      <c r="D56" s="16">
        <v>-1.5</v>
      </c>
      <c r="E56" s="16" t="s">
        <v>1</v>
      </c>
      <c r="F56" s="5" t="s">
        <v>11</v>
      </c>
      <c r="G56" s="6">
        <f>10^(D56/10)</f>
        <v>0.7079457843841379</v>
      </c>
    </row>
    <row r="57" spans="1:7" ht="15" thickBot="1">
      <c r="A57" s="1"/>
      <c r="B57" s="1"/>
      <c r="C57" s="7" t="s">
        <v>21</v>
      </c>
      <c r="D57" s="8">
        <f>-D56</f>
        <v>1.5</v>
      </c>
      <c r="E57" s="8" t="s">
        <v>1</v>
      </c>
      <c r="F57" s="9" t="s">
        <v>12</v>
      </c>
      <c r="G57" s="10">
        <f aca="true" t="shared" si="3" ref="G57:G68">10^(D57/10)</f>
        <v>1.4125375446227544</v>
      </c>
    </row>
    <row r="58" spans="1:7" ht="14.25">
      <c r="A58" s="1"/>
      <c r="B58" s="1"/>
      <c r="C58" s="3" t="s">
        <v>3</v>
      </c>
      <c r="D58" s="16">
        <v>12</v>
      </c>
      <c r="E58" s="16" t="s">
        <v>1</v>
      </c>
      <c r="F58" s="5" t="s">
        <v>13</v>
      </c>
      <c r="G58" s="6">
        <f t="shared" si="3"/>
        <v>15.848931924611136</v>
      </c>
    </row>
    <row r="59" spans="1:7" ht="15" thickBot="1">
      <c r="A59" s="1"/>
      <c r="B59" s="1"/>
      <c r="C59" s="7" t="s">
        <v>4</v>
      </c>
      <c r="D59" s="18">
        <v>2.8</v>
      </c>
      <c r="E59" s="18" t="s">
        <v>1</v>
      </c>
      <c r="F59" s="9" t="s">
        <v>14</v>
      </c>
      <c r="G59" s="10">
        <f t="shared" si="3"/>
        <v>1.9054607179632472</v>
      </c>
    </row>
    <row r="60" spans="1:7" ht="14.25">
      <c r="A60" s="1" t="s">
        <v>31</v>
      </c>
      <c r="B60" s="17">
        <v>10</v>
      </c>
      <c r="C60" s="3" t="s">
        <v>26</v>
      </c>
      <c r="D60" s="4">
        <f>B61*B60/100</f>
        <v>-0.53</v>
      </c>
      <c r="E60" s="21" t="s">
        <v>1</v>
      </c>
      <c r="F60" s="5" t="s">
        <v>15</v>
      </c>
      <c r="G60" s="6">
        <f t="shared" si="3"/>
        <v>0.8851156098308355</v>
      </c>
    </row>
    <row r="61" spans="1:7" ht="15" thickBot="1">
      <c r="A61" s="1" t="s">
        <v>8</v>
      </c>
      <c r="B61" s="17">
        <v>-5.3</v>
      </c>
      <c r="C61" s="7" t="s">
        <v>22</v>
      </c>
      <c r="D61" s="8">
        <f>-D60</f>
        <v>0.53</v>
      </c>
      <c r="E61" s="8" t="s">
        <v>1</v>
      </c>
      <c r="F61" s="9" t="s">
        <v>16</v>
      </c>
      <c r="G61" s="10">
        <f t="shared" si="3"/>
        <v>1.1297959146727978</v>
      </c>
    </row>
    <row r="62" spans="1:7" ht="14.25">
      <c r="A62" s="1"/>
      <c r="B62" s="2"/>
      <c r="C62" s="3" t="s">
        <v>5</v>
      </c>
      <c r="D62" s="16">
        <v>-3.5</v>
      </c>
      <c r="E62" s="16" t="s">
        <v>1</v>
      </c>
      <c r="F62" s="5" t="s">
        <v>17</v>
      </c>
      <c r="G62" s="6">
        <f t="shared" si="3"/>
        <v>0.44668359215096315</v>
      </c>
    </row>
    <row r="63" spans="1:7" ht="15" thickBot="1">
      <c r="A63" s="1"/>
      <c r="B63" s="2"/>
      <c r="C63" s="7" t="s">
        <v>23</v>
      </c>
      <c r="D63" s="8">
        <f>-D62</f>
        <v>3.5</v>
      </c>
      <c r="E63" s="8" t="s">
        <v>1</v>
      </c>
      <c r="F63" s="9" t="s">
        <v>18</v>
      </c>
      <c r="G63" s="10">
        <f t="shared" si="3"/>
        <v>2.2387211385683394</v>
      </c>
    </row>
    <row r="64" spans="1:7" ht="14.25">
      <c r="A64" s="1" t="s">
        <v>31</v>
      </c>
      <c r="B64" s="17">
        <v>50</v>
      </c>
      <c r="C64" s="3" t="s">
        <v>27</v>
      </c>
      <c r="D64" s="4">
        <f>B65*B64/100</f>
        <v>-2.65</v>
      </c>
      <c r="E64" s="4" t="s">
        <v>1</v>
      </c>
      <c r="F64" s="5" t="s">
        <v>19</v>
      </c>
      <c r="G64" s="6">
        <f t="shared" si="3"/>
        <v>0.5432503314924331</v>
      </c>
    </row>
    <row r="65" spans="1:7" ht="15" thickBot="1">
      <c r="A65" s="1" t="s">
        <v>8</v>
      </c>
      <c r="B65" s="17">
        <f>-5.3</f>
        <v>-5.3</v>
      </c>
      <c r="C65" s="7" t="s">
        <v>28</v>
      </c>
      <c r="D65" s="8">
        <f>-D64</f>
        <v>2.65</v>
      </c>
      <c r="E65" s="8" t="s">
        <v>1</v>
      </c>
      <c r="F65" s="9" t="s">
        <v>20</v>
      </c>
      <c r="G65" s="10">
        <f t="shared" si="3"/>
        <v>1.8407720014689561</v>
      </c>
    </row>
    <row r="66" spans="1:7" ht="14.25">
      <c r="A66" s="1"/>
      <c r="B66" s="1"/>
      <c r="C66" s="3" t="s">
        <v>9</v>
      </c>
      <c r="D66" s="4"/>
      <c r="E66" s="4" t="s">
        <v>1</v>
      </c>
      <c r="F66" s="5" t="s">
        <v>29</v>
      </c>
      <c r="G66" s="6">
        <f t="shared" si="3"/>
        <v>1</v>
      </c>
    </row>
    <row r="67" spans="1:7" ht="15" thickBot="1">
      <c r="A67" s="1"/>
      <c r="B67" s="1"/>
      <c r="C67" s="7" t="s">
        <v>10</v>
      </c>
      <c r="D67" s="18">
        <v>7.2</v>
      </c>
      <c r="E67" s="18" t="s">
        <v>1</v>
      </c>
      <c r="F67" s="9" t="s">
        <v>30</v>
      </c>
      <c r="G67" s="10">
        <f t="shared" si="3"/>
        <v>5.248074602497726</v>
      </c>
    </row>
    <row r="68" spans="1:7" ht="14.25">
      <c r="A68" s="1"/>
      <c r="B68" s="1"/>
      <c r="C68" s="3" t="s">
        <v>6</v>
      </c>
      <c r="D68" s="4">
        <f>D56+D58+D60+D62+D64</f>
        <v>3.8200000000000007</v>
      </c>
      <c r="E68" s="21" t="s">
        <v>1</v>
      </c>
      <c r="F68" s="5" t="s">
        <v>24</v>
      </c>
      <c r="G68" s="6">
        <f t="shared" si="3"/>
        <v>2.4099054286865953</v>
      </c>
    </row>
    <row r="69" spans="1:7" ht="15" thickBot="1">
      <c r="A69" s="1"/>
      <c r="B69" s="1"/>
      <c r="C69" s="20" t="s">
        <v>7</v>
      </c>
      <c r="D69" s="12">
        <f>10*LOG(G69)</f>
        <v>6.794387522454758</v>
      </c>
      <c r="E69" s="12" t="s">
        <v>1</v>
      </c>
      <c r="F69" s="9" t="s">
        <v>25</v>
      </c>
      <c r="G69" s="10">
        <f>G57+(G59-1)/(G56)+(G61-1)/(G56*G58)+(G63-1)/(G56*G58*G60)+(G65-1)/(G56*G58*G60*G62)+(G67-1)/(G56*G58*G60*G62*G64)</f>
        <v>4.7801194824667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Rick H</cp:lastModifiedBy>
  <dcterms:created xsi:type="dcterms:W3CDTF">2010-02-15T01:51:39Z</dcterms:created>
  <dcterms:modified xsi:type="dcterms:W3CDTF">2011-10-14T15:22:21Z</dcterms:modified>
  <cp:category/>
  <cp:version/>
  <cp:contentType/>
  <cp:contentStatus/>
</cp:coreProperties>
</file>